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20" windowHeight="11220" activeTab="0"/>
  </bookViews>
  <sheets>
    <sheet name="アルバイト代申請" sheetId="1" r:id="rId1"/>
    <sheet name="旅費交通費振込先等" sheetId="2" r:id="rId2"/>
    <sheet name="国内居住者諸謝金振込先等" sheetId="3" r:id="rId3"/>
    <sheet name="海外居住者諸謝金振込先等 " sheetId="4" r:id="rId4"/>
    <sheet name="Sheet1" sheetId="5" state="hidden" r:id="rId5"/>
    <sheet name="国内オンライン海外役務諸謝金振込先等" sheetId="6" r:id="rId6"/>
    <sheet name="立替金振込先等" sheetId="7" r:id="rId7"/>
    <sheet name="参考-源泉税額計算" sheetId="8" r:id="rId8"/>
    <sheet name="参考-諸謝金の扱い 　消費税・源泉所得税" sheetId="9" r:id="rId9"/>
    <sheet name="sheet" sheetId="10" r:id="rId10"/>
    <sheet name="口座種別" sheetId="11" state="hidden" r:id="rId11"/>
  </sheets>
  <definedNames>
    <definedName name="_xlfn._FV" hidden="1">#NAME?</definedName>
    <definedName name="_xlnm.Print_Area" localSheetId="0">'アルバイト代申請'!$A$1:$E$23</definedName>
    <definedName name="_xlnm.Print_Area" localSheetId="3">'海外居住者諸謝金振込先等 '!$A$1:$G$47</definedName>
    <definedName name="_xlnm.Print_Area" localSheetId="5">'国内オンライン海外役務諸謝金振込先等'!$A$1:$G$44</definedName>
    <definedName name="_xlnm.Print_Area" localSheetId="2">'国内居住者諸謝金振込先等'!$A$1:$G$49</definedName>
  </definedNames>
  <calcPr fullCalcOnLoad="1"/>
</workbook>
</file>

<file path=xl/comments1.xml><?xml version="1.0" encoding="utf-8"?>
<comments xmlns="http://schemas.openxmlformats.org/spreadsheetml/2006/main">
  <authors>
    <author>watanabe</author>
  </authors>
  <commentList>
    <comment ref="D3" authorId="0">
      <text>
        <r>
          <rPr>
            <sz val="9"/>
            <rFont val="MS P ゴシック"/>
            <family val="3"/>
          </rPr>
          <t>最低賃金を下回らないよう設定してください</t>
        </r>
      </text>
    </comment>
    <comment ref="E3" authorId="0">
      <text>
        <r>
          <rPr>
            <sz val="9"/>
            <rFont val="MS P ゴシック"/>
            <family val="3"/>
          </rPr>
          <t>1日9,299円以下としてください</t>
        </r>
      </text>
    </comment>
  </commentList>
</comments>
</file>

<file path=xl/sharedStrings.xml><?xml version="1.0" encoding="utf-8"?>
<sst xmlns="http://schemas.openxmlformats.org/spreadsheetml/2006/main" count="323" uniqueCount="173">
  <si>
    <t>総額</t>
  </si>
  <si>
    <t>差額</t>
  </si>
  <si>
    <t>差額（正数）</t>
  </si>
  <si>
    <t>源泉税</t>
  </si>
  <si>
    <t>支払額</t>
  </si>
  <si>
    <t>総額</t>
  </si>
  <si>
    <t>支払額</t>
  </si>
  <si>
    <t>調整後総額（総額-差額）</t>
  </si>
  <si>
    <r>
      <t>【復興特別所得税後（10.21%）</t>
    </r>
    <r>
      <rPr>
        <sz val="11"/>
        <color theme="1"/>
        <rFont val="Calibri"/>
        <family val="3"/>
      </rPr>
      <t>】</t>
    </r>
  </si>
  <si>
    <r>
      <t>【復興特別所得税後（海外20.42%）</t>
    </r>
    <r>
      <rPr>
        <sz val="11"/>
        <color theme="1"/>
        <rFont val="Calibri"/>
        <family val="3"/>
      </rPr>
      <t>】</t>
    </r>
  </si>
  <si>
    <r>
      <t>　</t>
    </r>
    <r>
      <rPr>
        <sz val="11"/>
        <color indexed="10"/>
        <rFont val="ＭＳ Ｐゴシック"/>
        <family val="3"/>
      </rPr>
      <t>復興特別所得税を併せて徴収</t>
    </r>
    <r>
      <rPr>
        <sz val="11"/>
        <color theme="1"/>
        <rFont val="Calibri"/>
        <family val="3"/>
      </rPr>
      <t>し、源泉所得税の法的納期限までに、その復興特別所得税を源泉所得税と</t>
    </r>
  </si>
  <si>
    <t>[総額⇒支払額]　総額×0.8979＝支払額</t>
  </si>
  <si>
    <r>
      <t>[支払額⇒総額]　支払額÷</t>
    </r>
    <r>
      <rPr>
        <sz val="11"/>
        <color theme="1"/>
        <rFont val="Calibri"/>
        <family val="3"/>
      </rPr>
      <t>0.7958</t>
    </r>
    <r>
      <rPr>
        <sz val="11"/>
        <color indexed="8"/>
        <rFont val="ＭＳ Ｐゴシック"/>
        <family val="3"/>
      </rPr>
      <t>＝総額（端数切り捨て）</t>
    </r>
  </si>
  <si>
    <t>[総額⇒支払額]　総額×0.7958＝支払額</t>
  </si>
  <si>
    <t>■水色のセルの支払額（または総額）を入力すると、黄緑色のセルに源泉税額、調整後総額（または支払額）が自動表示されます。</t>
  </si>
  <si>
    <t>　⇒4352（事）諸謝金 002諸謝金2(非課税) 税【0】</t>
  </si>
  <si>
    <t>源泉所得税：対象外0%</t>
  </si>
  <si>
    <t>消費税区分：対象外［0］</t>
  </si>
  <si>
    <t>（3）海外で役務（講演・原稿執筆等）を行った場合</t>
  </si>
  <si>
    <t>　⇒4352（事）諸謝金 001諸謝金1(課税) 税【5】</t>
  </si>
  <si>
    <t>源泉所得税：免税0%</t>
  </si>
  <si>
    <t>消費税区分：課税［5］</t>
  </si>
  <si>
    <t>（2）日本国内で役務（講演・原稿執筆等）を行い免税届を出している場合</t>
  </si>
  <si>
    <t>（1）日本国内で役務（講演・原稿執筆等）を行った場合</t>
  </si>
  <si>
    <t>▼海外居住者への諸謝金の支払い</t>
  </si>
  <si>
    <t>（3）海外役務</t>
  </si>
  <si>
    <t>　⇒4352（事）諸謝金 002諸謝金2(非課税) 税【8】</t>
  </si>
  <si>
    <t>消費税区分：非課税［8］</t>
  </si>
  <si>
    <t>（2）図書カード</t>
  </si>
  <si>
    <t>（1）現金</t>
  </si>
  <si>
    <t>▼国内居住者への諸謝金の支払い</t>
  </si>
  <si>
    <t>諸謝金の課税区分【消費税/源泉所得税】</t>
  </si>
  <si>
    <t>源泉所得税：課税20.42%(2013年以降復興特別所得税含)</t>
  </si>
  <si>
    <t>源泉所得税：課税10.21%(2013年以降復興特別所得税含)</t>
  </si>
  <si>
    <t>　⇒4352（事）諸謝金 001諸謝金1(課税) 税【5】</t>
  </si>
  <si>
    <t>源泉所得税：課税10.21％(2013年以降復興特別所得税含)</t>
  </si>
  <si>
    <t>※謝礼等手取額基準</t>
  </si>
  <si>
    <t>[支払額⇒総額]　支払額÷0.8979＝総額（端数切り捨て）</t>
  </si>
  <si>
    <t>※請求書等、請求額基準</t>
  </si>
  <si>
    <t>※2013(平成25)年1月1日から2037(平成49)年12月31日までの間に生ずる所得について源泉所得税を徴収する際、</t>
  </si>
  <si>
    <t>　併せて国に納付しなければならない。</t>
  </si>
  <si>
    <t>電話番号</t>
  </si>
  <si>
    <t>自宅住所</t>
  </si>
  <si>
    <t>イベント名</t>
  </si>
  <si>
    <t>口座情報</t>
  </si>
  <si>
    <t>銀行名</t>
  </si>
  <si>
    <t>支店名</t>
  </si>
  <si>
    <t>名義人</t>
  </si>
  <si>
    <t>名義人フリガナ</t>
  </si>
  <si>
    <t>Email</t>
  </si>
  <si>
    <t>銀行コード（4桁）</t>
  </si>
  <si>
    <t>支店コード（3桁）</t>
  </si>
  <si>
    <t>口座番号（7桁）</t>
  </si>
  <si>
    <t>氏　　　名</t>
  </si>
  <si>
    <t>開　催　日</t>
  </si>
  <si>
    <t>普通</t>
  </si>
  <si>
    <t>当座</t>
  </si>
  <si>
    <t>招待講演/講師諸謝金</t>
  </si>
  <si>
    <t>お振込額</t>
  </si>
  <si>
    <t>源泉所得税等（国内居住の場合）</t>
  </si>
  <si>
    <r>
      <t>口座種別</t>
    </r>
    <r>
      <rPr>
        <sz val="6"/>
        <color indexed="8"/>
        <rFont val="ＭＳ Ｐゴシック"/>
        <family val="3"/>
      </rPr>
      <t>(リストより選択)</t>
    </r>
  </si>
  <si>
    <t>交通機関</t>
  </si>
  <si>
    <t>金額</t>
  </si>
  <si>
    <t>利用日</t>
  </si>
  <si>
    <t>備考</t>
  </si>
  <si>
    <t>合計</t>
  </si>
  <si>
    <t>経路</t>
  </si>
  <si>
    <t>BB駅→御茶ノ水駅</t>
  </si>
  <si>
    <t>定期有り</t>
  </si>
  <si>
    <t>JR</t>
  </si>
  <si>
    <t>御茶ノ水駅→広島</t>
  </si>
  <si>
    <t>広島→御茶ノ水駅</t>
  </si>
  <si>
    <t>御茶ノ水駅→BB駅</t>
  </si>
  <si>
    <t>バス（都バス-学11）</t>
  </si>
  <si>
    <t>早特21EX予約（往復割引）</t>
  </si>
  <si>
    <t>証憑</t>
  </si>
  <si>
    <t>-</t>
  </si>
  <si>
    <t>会場までの経路等　</t>
  </si>
  <si>
    <t>※領収書の発行されない交通機関では、利用日で経路検索し、結果をPDF出力して提出してください。</t>
  </si>
  <si>
    <t>旅費（宿泊）交通費</t>
  </si>
  <si>
    <t>↑　サンプルとして記載しておりますが消去してお使いください</t>
  </si>
  <si>
    <t>品名</t>
  </si>
  <si>
    <t>支払先</t>
  </si>
  <si>
    <t>購入日</t>
  </si>
  <si>
    <t>1、2</t>
  </si>
  <si>
    <t>※クレジット―カード支払いで支払先から領収書の発行がない場合はご利用明細をつけてください。　　　　　　
　　該当以外支払いについては伏せていただいて結構です。</t>
  </si>
  <si>
    <t>※証憑をつけてご提出ください。原本が紙出力の証憑についてはメール添付で提出後、郵送必須です。</t>
  </si>
  <si>
    <t>AAA株式会社</t>
  </si>
  <si>
    <t>7月システム利用料</t>
  </si>
  <si>
    <t>立替払い精算</t>
  </si>
  <si>
    <t>立替者氏名</t>
  </si>
  <si>
    <t>名義人ﾌﾘｶﾞﾅ</t>
  </si>
  <si>
    <t>立替明細</t>
  </si>
  <si>
    <t>振込基本スケジュール
・15日振込：前月25日までにスキャンした書類等をメール送信→紙発行証憑原本を郵送
・月末振込：当月10日までにスキャンした書類等をメール送信→紙発行証憑原本を郵送</t>
  </si>
  <si>
    <t xml:space="preserve">　紙出力証憑
　原本送付先：
</t>
  </si>
  <si>
    <t>招待講演/講師等
旅費交通費申請</t>
  </si>
  <si>
    <t>アルバイト代申請</t>
  </si>
  <si>
    <t>イベント名・開催日</t>
  </si>
  <si>
    <t>氏　　　名</t>
  </si>
  <si>
    <t>自宅住所</t>
  </si>
  <si>
    <t>電話番号</t>
  </si>
  <si>
    <t>Email</t>
  </si>
  <si>
    <t>口座情報</t>
  </si>
  <si>
    <t>銀行名</t>
  </si>
  <si>
    <t>銀行コード（4桁）</t>
  </si>
  <si>
    <t>支店名</t>
  </si>
  <si>
    <t>支店コード（3桁）</t>
  </si>
  <si>
    <t>名義人</t>
  </si>
  <si>
    <r>
      <t>口座種別</t>
    </r>
    <r>
      <rPr>
        <sz val="6"/>
        <color indexed="8"/>
        <rFont val="ＭＳ Ｐゴシック"/>
        <family val="3"/>
      </rPr>
      <t>(リストより選択)</t>
    </r>
  </si>
  <si>
    <t>名義人フリガナ</t>
  </si>
  <si>
    <t>口座番号（7桁）</t>
  </si>
  <si>
    <t>お振込額</t>
  </si>
  <si>
    <t>　※ 源泉対象外上限 9299円/日</t>
  </si>
  <si>
    <t>費用負担研究会名</t>
  </si>
  <si>
    <t>複数研究会でご負担の場合は負担割合もお知らせください</t>
  </si>
  <si>
    <t>https://www.mhlw.go.jp/stf/seisakunitsuite/bunya/koyou_roudou/roudoukijun/minimumichiran/</t>
  </si>
  <si>
    <t>地域別最低賃金の全国一覧(毎年10月更新)</t>
  </si>
  <si>
    <t>　　1010062
　　東京都千代田区神田駿河台1-5化学会館4F
　　一般社団法人情報処理学会　研究部門　｛イベント名｝担当［PDF連絡済］　行</t>
  </si>
  <si>
    <t>　証憑原本送付先：
　　1010062
　　東京都千代田区神田駿河台1-5化学会館4F
　　一般社団法人情報処理学会　研究部門　｛イベント名/研究会名｝［PDF連絡済］　行</t>
  </si>
  <si>
    <t>イベント名or研究会名</t>
  </si>
  <si>
    <t>諸謝金総額(国内居住)</t>
  </si>
  <si>
    <t>消費税額（税率10％）</t>
  </si>
  <si>
    <t>講 演 日</t>
  </si>
  <si>
    <t>振込基本スケジュール
・10日までに学会事務局へのメール添付での提出完了　→　同月末日振込
・25日までに学会事務局へのメール添付での提出完了　→　翌月15日振込</t>
  </si>
  <si>
    <r>
      <t>諸謝金</t>
    </r>
    <r>
      <rPr>
        <sz val="11"/>
        <color theme="1"/>
        <rFont val="Calibri"/>
        <family val="3"/>
      </rPr>
      <t>（10%対象分）</t>
    </r>
  </si>
  <si>
    <t>下記の通り、お支払い申し上げます。</t>
  </si>
  <si>
    <t>年度</t>
  </si>
  <si>
    <t>講演日付</t>
  </si>
  <si>
    <t>事業名</t>
  </si>
  <si>
    <t>内容</t>
  </si>
  <si>
    <t>謝金支払通知書</t>
  </si>
  <si>
    <t>〒</t>
  </si>
  <si>
    <t>住所</t>
  </si>
  <si>
    <t>発行日：</t>
  </si>
  <si>
    <t>金額（税込）</t>
  </si>
  <si>
    <t>合計</t>
  </si>
  <si>
    <t>報酬額（税込）</t>
  </si>
  <si>
    <t>消費税額</t>
  </si>
  <si>
    <t>源泉徴収税額</t>
  </si>
  <si>
    <t>※通知後、3日以内に誤りのある旨の連絡がない場合には記載内容のとおり確認があったものとさせていただきます。</t>
  </si>
  <si>
    <t>※源泉税は別途情報処理学会から納付します。</t>
  </si>
  <si>
    <t>20**</t>
  </si>
  <si>
    <t>講演謝金</t>
  </si>
  <si>
    <t>10%対象</t>
  </si>
  <si>
    <t>　東京都千代田区神田駿河台1-5</t>
  </si>
  <si>
    <r>
      <rPr>
        <sz val="11"/>
        <color theme="1"/>
        <rFont val="Calibri"/>
        <family val="3"/>
      </rPr>
      <t>　</t>
    </r>
    <r>
      <rPr>
        <sz val="12"/>
        <color indexed="8"/>
        <rFont val="ＭＳ Ｐゴシック"/>
        <family val="3"/>
      </rPr>
      <t>一般社団法人情報処理学会</t>
    </r>
  </si>
  <si>
    <t>　〒101-0062</t>
  </si>
  <si>
    <t>　化学会館4F</t>
  </si>
  <si>
    <t>　登録番号：T6010005015598</t>
  </si>
  <si>
    <t>20**/**/**</t>
  </si>
  <si>
    <t>※学会からの年間（1月～12月）報酬支払総額が5万円（源泉所得税含）を超えた方へは、マイナンバー提供依頼文書を委託先の</t>
  </si>
  <si>
    <t>　 ・マイナンバーに関するお知らせ　　https://www.ipsj.or.jp/kenkyukai/manual/my-number.pdf</t>
  </si>
  <si>
    <t>※氏名並びに自宅住所はマイナンバーカード記載と同一のものをご入力ください</t>
  </si>
  <si>
    <t>源泉所得税等（海外居住）</t>
  </si>
  <si>
    <t>諸謝金総額(海外居住)</t>
  </si>
  <si>
    <t>諸謝金総額</t>
  </si>
  <si>
    <t>日付</t>
  </si>
  <si>
    <t>振込額</t>
  </si>
  <si>
    <t>※日数によって行を増減してください</t>
  </si>
  <si>
    <r>
      <t>　・振込先が</t>
    </r>
    <r>
      <rPr>
        <sz val="10"/>
        <color indexed="10"/>
        <rFont val="ＭＳ Ｐゴシック"/>
        <family val="3"/>
      </rPr>
      <t>法人口座</t>
    </r>
    <r>
      <rPr>
        <sz val="10"/>
        <color indexed="8"/>
        <rFont val="ＭＳ Ｐゴシック"/>
        <family val="3"/>
      </rPr>
      <t>の場合はこちらではなく</t>
    </r>
    <r>
      <rPr>
        <sz val="10"/>
        <color indexed="10"/>
        <rFont val="ＭＳ Ｐゴシック"/>
        <family val="3"/>
      </rPr>
      <t>適格請求書</t>
    </r>
    <r>
      <rPr>
        <sz val="10"/>
        <color indexed="8"/>
        <rFont val="ＭＳ Ｐゴシック"/>
        <family val="3"/>
      </rPr>
      <t xml:space="preserve">をご提出ください。 </t>
    </r>
    <r>
      <rPr>
        <sz val="10"/>
        <color indexed="8"/>
        <rFont val="ＭＳ Ｐゴシック"/>
        <family val="3"/>
      </rPr>
      <t xml:space="preserve">
　・オレンジのセルを埋め、講演者にブルーのセルを入力してもらってください。
　・入力後、講演者に末尾の「謝金支払通知書」を確認してもらってください。</t>
    </r>
  </si>
  <si>
    <t>※上記は海外在住国内役務の場合。
　 海外在住海外役務の場合は、消費税/源泉税ともに0円となりますので0とご入力ください。</t>
  </si>
  <si>
    <t>〒</t>
  </si>
  <si>
    <t>〒</t>
  </si>
  <si>
    <t>　 社会保険労務士法人岡西事務所より郵送（封筒は学会名のものを利用）にて送付させていただきます。</t>
  </si>
  <si>
    <t>1日毎の合計額</t>
  </si>
  <si>
    <t>アルバイト日
記入例）2024/5/1</t>
  </si>
  <si>
    <t>休憩を除いた時間数
記入例）5時間</t>
  </si>
  <si>
    <t>アルバイト日/時間数/時給/日給</t>
  </si>
  <si>
    <t>（氏名並びに住所はマイナンバーカード記載と同一であること）</t>
  </si>
  <si>
    <r>
      <rPr>
        <sz val="11"/>
        <color indexed="8"/>
        <rFont val="ＭＳ ゴシック"/>
        <family val="3"/>
      </rPr>
      <t>時給</t>
    </r>
    <r>
      <rPr>
        <sz val="11"/>
        <color indexed="8"/>
        <rFont val="Arial"/>
        <family val="2"/>
      </rPr>
      <t xml:space="preserve">
</t>
    </r>
    <r>
      <rPr>
        <sz val="11"/>
        <color indexed="8"/>
        <rFont val="ＭＳ Ｐゴシック"/>
        <family val="3"/>
      </rPr>
      <t>記入例）￥</t>
    </r>
    <r>
      <rPr>
        <sz val="11"/>
        <color indexed="8"/>
        <rFont val="Arial"/>
        <family val="2"/>
      </rPr>
      <t>1,100</t>
    </r>
  </si>
  <si>
    <t>普通</t>
  </si>
  <si>
    <t>当座</t>
  </si>
  <si>
    <t>口座種別</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</si>
</sst>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quot;#,##0.0000;[Red]&quot;¥&quot;\-#,##0.0000"/>
    <numFmt numFmtId="184" formatCode="#,##0_ ;[Red]\-#,##0\ "/>
    <numFmt numFmtId="185" formatCode="0\ &quot;時間&quot;"/>
    <numFmt numFmtId="186" formatCode="General&quot;様&quot;"/>
    <numFmt numFmtId="187" formatCode="&quot;¥&quot;#,##0.0;[Red]&quot;¥&quot;\-#,##0.0"/>
    <numFmt numFmtId="188" formatCode="&quot;課税仕入れを行った日：&quot;yyyy/m/d"/>
    <numFmt numFmtId="189" formatCode="@\ \ &quot;様&quot;"/>
    <numFmt numFmtId="190" formatCode="&quot;〒&quot;000\-0000"/>
    <numFmt numFmtId="191" formatCode="&quot;登録番号：T&quot;@"/>
    <numFmt numFmtId="192" formatCode="m/d;@"/>
    <numFmt numFmtId="193" formatCode="yyyy"/>
    <numFmt numFmtId="194" formatCode="&quot;¥&quot;#,##0_);[Red]\(&quot;¥&quot;#,##0\)"/>
    <numFmt numFmtId="195" formatCode="&quot;Mr/Ms&quot;\ @"/>
    <numFmt numFmtId="196" formatCode="yyyy&quot;年&quot;m&quot;月&quot;d&quot;日&quot;;@"/>
    <numFmt numFmtId="197" formatCode="0&quot;時間&quot;"/>
    <numFmt numFmtId="198" formatCode="0&quot;円&quot;"/>
    <numFmt numFmtId="199" formatCode="[$]ggge&quot;年&quot;m&quot;月&quot;d&quot;日&quot;;@"/>
    <numFmt numFmtId="200" formatCode="[$]gge&quot;年&quot;m&quot;月&quot;d&quot;日&quot;;@"/>
  </numFmts>
  <fonts count="75">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b/>
      <sz val="11"/>
      <name val="ＭＳ Ｐゴシック"/>
      <family val="3"/>
    </font>
    <font>
      <sz val="6"/>
      <name val="ＭＳ ゴシック"/>
      <family val="3"/>
    </font>
    <font>
      <sz val="6"/>
      <color indexed="8"/>
      <name val="ＭＳ Ｐゴシック"/>
      <family val="3"/>
    </font>
    <font>
      <sz val="12"/>
      <color indexed="8"/>
      <name val="ＭＳ Ｐゴシック"/>
      <family val="3"/>
    </font>
    <font>
      <sz val="10"/>
      <color indexed="8"/>
      <name val="ＭＳ Ｐゴシック"/>
      <family val="3"/>
    </font>
    <font>
      <sz val="9"/>
      <name val="ＭＳ Ｐゴシック"/>
      <family val="3"/>
    </font>
    <font>
      <sz val="10"/>
      <color indexed="10"/>
      <name val="ＭＳ Ｐゴシック"/>
      <family val="3"/>
    </font>
    <font>
      <sz val="11"/>
      <color indexed="8"/>
      <name val="Arial"/>
      <family val="2"/>
    </font>
    <font>
      <sz val="11"/>
      <color indexed="8"/>
      <name val="ＭＳ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23"/>
      <name val="ＭＳ Ｐゴシック"/>
      <family val="3"/>
    </font>
    <font>
      <sz val="11"/>
      <color indexed="12"/>
      <name val="ＭＳ Ｐゴシック"/>
      <family val="3"/>
    </font>
    <font>
      <b/>
      <sz val="11"/>
      <color indexed="12"/>
      <name val="ＭＳ Ｐゴシック"/>
      <family val="3"/>
    </font>
    <font>
      <sz val="8"/>
      <color indexed="8"/>
      <name val="ＭＳ Ｐゴシック"/>
      <family val="3"/>
    </font>
    <font>
      <sz val="9"/>
      <color indexed="8"/>
      <name val="ＭＳ Ｐゴシック"/>
      <family val="3"/>
    </font>
    <font>
      <sz val="16"/>
      <color indexed="8"/>
      <name val="ＭＳ Ｐゴシック"/>
      <family val="3"/>
    </font>
    <font>
      <b/>
      <sz val="12"/>
      <color indexed="8"/>
      <name val="ＭＳ Ｐゴシック"/>
      <family val="3"/>
    </font>
    <font>
      <sz val="9"/>
      <color indexed="10"/>
      <name val="ＭＳ Ｐゴシック"/>
      <family val="3"/>
    </font>
    <font>
      <sz val="9"/>
      <name val="Meiryo UI"/>
      <family val="3"/>
    </font>
    <font>
      <b/>
      <sz val="11"/>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808080"/>
      <name val="Calibri"/>
      <family val="3"/>
    </font>
    <font>
      <sz val="11"/>
      <color rgb="FF0000FF"/>
      <name val="ＭＳ Ｐゴシック"/>
      <family val="3"/>
    </font>
    <font>
      <b/>
      <sz val="11"/>
      <color rgb="FF0000FF"/>
      <name val="Calibri"/>
      <family val="3"/>
    </font>
    <font>
      <sz val="8"/>
      <color theme="1"/>
      <name val="Calibri"/>
      <family val="3"/>
    </font>
    <font>
      <sz val="9"/>
      <color theme="1"/>
      <name val="Calibri"/>
      <family val="3"/>
    </font>
    <font>
      <sz val="12"/>
      <color theme="1"/>
      <name val="Calibri"/>
      <family val="3"/>
    </font>
    <font>
      <sz val="16"/>
      <color theme="1"/>
      <name val="Calibri"/>
      <family val="3"/>
    </font>
    <font>
      <sz val="10"/>
      <color theme="1"/>
      <name val="Calibri"/>
      <family val="3"/>
    </font>
    <font>
      <b/>
      <sz val="12"/>
      <color theme="1"/>
      <name val="ＭＳ Ｐゴシック"/>
      <family val="3"/>
    </font>
    <font>
      <sz val="11"/>
      <color theme="1"/>
      <name val="ＭＳ Ｐゴシック"/>
      <family val="3"/>
    </font>
    <font>
      <sz val="10"/>
      <color theme="1"/>
      <name val="ＭＳ Ｐゴシック"/>
      <family val="3"/>
    </font>
    <font>
      <sz val="9"/>
      <color rgb="FFFF0000"/>
      <name val="Calibri"/>
      <family val="3"/>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66FFFF"/>
        <bgColor indexed="64"/>
      </patternFill>
    </fill>
    <fill>
      <patternFill patternType="solid">
        <fgColor theme="0" tint="-0.24997000396251678"/>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thin"/>
      <right style="thin"/>
      <top/>
      <bottom style="thin"/>
    </border>
    <border>
      <left>
        <color indexed="63"/>
      </left>
      <right>
        <color indexed="63"/>
      </right>
      <top>
        <color indexed="63"/>
      </top>
      <bottom style="thin"/>
    </border>
    <border>
      <left>
        <color indexed="63"/>
      </left>
      <right>
        <color indexed="63"/>
      </right>
      <top>
        <color indexed="63"/>
      </top>
      <bottom style="mediumDashDotDot"/>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91">
    <xf numFmtId="0" fontId="0" fillId="0" borderId="0" xfId="0" applyFont="1" applyAlignment="1">
      <alignment vertical="center"/>
    </xf>
    <xf numFmtId="38" fontId="0" fillId="0" borderId="0" xfId="49" applyFont="1" applyAlignment="1">
      <alignment vertical="center"/>
    </xf>
    <xf numFmtId="38" fontId="0" fillId="0" borderId="0" xfId="49" applyFont="1" applyAlignment="1">
      <alignment vertical="center"/>
    </xf>
    <xf numFmtId="0" fontId="51" fillId="0" borderId="0" xfId="0" applyFont="1" applyAlignment="1">
      <alignment vertical="center"/>
    </xf>
    <xf numFmtId="38" fontId="61" fillId="0" borderId="0" xfId="49" applyFont="1" applyAlignment="1">
      <alignment vertical="center"/>
    </xf>
    <xf numFmtId="38" fontId="0" fillId="0" borderId="0" xfId="49" applyFont="1" applyAlignment="1" quotePrefix="1">
      <alignment vertical="center"/>
    </xf>
    <xf numFmtId="38" fontId="0" fillId="0" borderId="0" xfId="49" applyFont="1" applyAlignment="1">
      <alignment vertical="center"/>
    </xf>
    <xf numFmtId="38" fontId="0" fillId="0" borderId="0" xfId="49" applyFont="1" applyAlignment="1">
      <alignment vertical="center"/>
    </xf>
    <xf numFmtId="0" fontId="4" fillId="0" borderId="0" xfId="61">
      <alignment vertical="center"/>
      <protection/>
    </xf>
    <xf numFmtId="0" fontId="62" fillId="0" borderId="0" xfId="61" applyFont="1">
      <alignment vertical="center"/>
      <protection/>
    </xf>
    <xf numFmtId="0" fontId="4" fillId="0" borderId="0" xfId="61" applyBorder="1">
      <alignment vertical="center"/>
      <protection/>
    </xf>
    <xf numFmtId="0" fontId="4" fillId="0" borderId="10" xfId="61" applyBorder="1">
      <alignment vertical="center"/>
      <protection/>
    </xf>
    <xf numFmtId="38" fontId="0" fillId="0" borderId="0" xfId="49" applyFont="1" applyAlignment="1">
      <alignment vertical="center"/>
    </xf>
    <xf numFmtId="0" fontId="55" fillId="0" borderId="0" xfId="0" applyFont="1" applyAlignment="1">
      <alignment vertical="center"/>
    </xf>
    <xf numFmtId="38" fontId="55" fillId="0" borderId="0" xfId="49" applyFont="1" applyAlignment="1">
      <alignment vertical="center"/>
    </xf>
    <xf numFmtId="0" fontId="63" fillId="0" borderId="0" xfId="0" applyFont="1" applyAlignment="1">
      <alignment vertical="center"/>
    </xf>
    <xf numFmtId="38" fontId="63" fillId="0" borderId="0" xfId="49" applyFont="1" applyAlignment="1">
      <alignment vertical="center"/>
    </xf>
    <xf numFmtId="38" fontId="0" fillId="33" borderId="0" xfId="49" applyFont="1" applyFill="1" applyAlignment="1">
      <alignment vertical="center"/>
    </xf>
    <xf numFmtId="0" fontId="0" fillId="34" borderId="0" xfId="0" applyFill="1" applyAlignment="1">
      <alignment vertical="center"/>
    </xf>
    <xf numFmtId="38" fontId="0" fillId="34" borderId="0" xfId="49" applyFont="1" applyFill="1" applyAlignment="1">
      <alignment vertical="center"/>
    </xf>
    <xf numFmtId="38" fontId="0" fillId="0" borderId="0" xfId="49" applyFont="1" applyAlignment="1">
      <alignment vertical="center"/>
    </xf>
    <xf numFmtId="0" fontId="0" fillId="0" borderId="11" xfId="0" applyBorder="1" applyAlignment="1">
      <alignment horizontal="center" vertical="center"/>
    </xf>
    <xf numFmtId="0" fontId="47" fillId="0" borderId="11" xfId="43" applyBorder="1" applyAlignment="1">
      <alignment horizontal="center" vertical="center"/>
    </xf>
    <xf numFmtId="0" fontId="43" fillId="0" borderId="0" xfId="0" applyFont="1" applyAlignment="1">
      <alignment vertical="center"/>
    </xf>
    <xf numFmtId="0" fontId="43" fillId="0" borderId="0" xfId="0" applyFont="1" applyAlignment="1" applyProtection="1">
      <alignment vertical="center"/>
      <protection locked="0"/>
    </xf>
    <xf numFmtId="0" fontId="0" fillId="6" borderId="11" xfId="0" applyFill="1" applyBorder="1" applyAlignment="1">
      <alignment vertical="center"/>
    </xf>
    <xf numFmtId="0" fontId="0" fillId="0" borderId="0" xfId="0" applyFill="1" applyBorder="1" applyAlignment="1">
      <alignment horizontal="center" vertical="center"/>
    </xf>
    <xf numFmtId="0" fontId="55" fillId="0" borderId="0" xfId="0" applyFont="1" applyFill="1" applyBorder="1" applyAlignment="1">
      <alignment horizontal="left" vertical="center"/>
    </xf>
    <xf numFmtId="56" fontId="55" fillId="0" borderId="0" xfId="0" applyNumberFormat="1" applyFont="1" applyAlignment="1">
      <alignment vertical="center"/>
    </xf>
    <xf numFmtId="0" fontId="0" fillId="0" borderId="11" xfId="0" applyBorder="1" applyAlignment="1">
      <alignment vertical="center"/>
    </xf>
    <xf numFmtId="0" fontId="0" fillId="0" borderId="12" xfId="0" applyBorder="1" applyAlignment="1">
      <alignment vertical="center"/>
    </xf>
    <xf numFmtId="184" fontId="0" fillId="0" borderId="11" xfId="0" applyNumberFormat="1" applyBorder="1" applyAlignment="1">
      <alignment vertical="center"/>
    </xf>
    <xf numFmtId="0" fontId="0" fillId="0" borderId="13" xfId="0" applyBorder="1" applyAlignment="1">
      <alignment vertical="center"/>
    </xf>
    <xf numFmtId="184" fontId="0" fillId="0" borderId="13" xfId="0" applyNumberFormat="1" applyBorder="1" applyAlignment="1">
      <alignment vertical="center"/>
    </xf>
    <xf numFmtId="0" fontId="0" fillId="0" borderId="14" xfId="0" applyBorder="1" applyAlignment="1">
      <alignment vertical="center"/>
    </xf>
    <xf numFmtId="184" fontId="0" fillId="0" borderId="15" xfId="0" applyNumberFormat="1" applyBorder="1" applyAlignment="1">
      <alignment vertical="center"/>
    </xf>
    <xf numFmtId="0" fontId="0" fillId="0" borderId="0" xfId="0" applyFill="1" applyBorder="1" applyAlignment="1">
      <alignment vertical="center"/>
    </xf>
    <xf numFmtId="49" fontId="0" fillId="0" borderId="0" xfId="0" applyNumberFormat="1" applyFill="1" applyBorder="1" applyAlignment="1">
      <alignment horizontal="center" vertical="center"/>
    </xf>
    <xf numFmtId="0" fontId="0" fillId="0" borderId="0" xfId="0" applyFill="1" applyAlignment="1">
      <alignment vertical="center"/>
    </xf>
    <xf numFmtId="0" fontId="0" fillId="0" borderId="11" xfId="0" applyFill="1" applyBorder="1" applyAlignment="1">
      <alignment vertical="center"/>
    </xf>
    <xf numFmtId="184" fontId="0" fillId="0" borderId="11" xfId="0" applyNumberFormat="1" applyFill="1" applyBorder="1" applyAlignment="1">
      <alignment vertical="center"/>
    </xf>
    <xf numFmtId="56" fontId="0" fillId="0" borderId="12" xfId="0" applyNumberFormat="1" applyFill="1" applyBorder="1" applyAlignment="1">
      <alignment vertical="center"/>
    </xf>
    <xf numFmtId="0" fontId="0" fillId="0" borderId="12" xfId="0" applyFill="1"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56" fontId="64" fillId="0" borderId="0" xfId="0" applyNumberFormat="1" applyFont="1" applyAlignment="1">
      <alignment horizontal="center" vertical="center"/>
    </xf>
    <xf numFmtId="56" fontId="0" fillId="0" borderId="0" xfId="0" applyNumberFormat="1" applyFont="1" applyAlignment="1">
      <alignment horizontal="right" vertical="top"/>
    </xf>
    <xf numFmtId="0" fontId="0" fillId="0" borderId="11" xfId="0"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0" fillId="0" borderId="11" xfId="0" applyBorder="1" applyAlignment="1">
      <alignment horizontal="center" vertical="center"/>
    </xf>
    <xf numFmtId="6" fontId="0" fillId="0" borderId="0" xfId="58" applyFont="1" applyFill="1" applyBorder="1" applyAlignment="1">
      <alignment vertical="center"/>
    </xf>
    <xf numFmtId="55" fontId="0" fillId="0" borderId="0" xfId="0" applyNumberFormat="1" applyAlignment="1">
      <alignment vertical="center"/>
    </xf>
    <xf numFmtId="0" fontId="47" fillId="0" borderId="0" xfId="43" applyAlignment="1">
      <alignment vertical="center"/>
    </xf>
    <xf numFmtId="6" fontId="0" fillId="0" borderId="0" xfId="58" applyFont="1" applyBorder="1" applyAlignment="1">
      <alignment vertical="center"/>
    </xf>
    <xf numFmtId="8" fontId="0" fillId="0" borderId="0" xfId="0" applyNumberFormat="1" applyAlignment="1">
      <alignment vertical="center"/>
    </xf>
    <xf numFmtId="8" fontId="43" fillId="0" borderId="0" xfId="0" applyNumberFormat="1" applyFont="1" applyAlignment="1">
      <alignment vertical="center"/>
    </xf>
    <xf numFmtId="0" fontId="65" fillId="0" borderId="0" xfId="0" applyFont="1" applyBorder="1" applyAlignment="1">
      <alignment horizontal="left" vertical="center" wrapText="1"/>
    </xf>
    <xf numFmtId="49" fontId="0" fillId="6" borderId="11" xfId="0" applyNumberFormat="1" applyFill="1" applyBorder="1" applyAlignment="1">
      <alignment horizontal="center" vertical="center"/>
    </xf>
    <xf numFmtId="0" fontId="0" fillId="0" borderId="11" xfId="0" applyBorder="1" applyAlignment="1">
      <alignment horizontal="center" vertical="center"/>
    </xf>
    <xf numFmtId="6" fontId="0" fillId="0" borderId="0" xfId="0" applyNumberFormat="1" applyAlignment="1">
      <alignment horizontal="right" vertical="center"/>
    </xf>
    <xf numFmtId="0" fontId="0" fillId="0" borderId="16" xfId="0" applyBorder="1" applyAlignment="1">
      <alignment horizontal="left" vertical="center" wrapText="1"/>
    </xf>
    <xf numFmtId="6" fontId="0" fillId="0" borderId="0" xfId="58" applyFont="1" applyAlignment="1" applyProtection="1">
      <alignment horizontal="right" vertical="center"/>
      <protection locked="0"/>
    </xf>
    <xf numFmtId="0" fontId="65" fillId="0" borderId="0" xfId="0" applyFont="1" applyBorder="1" applyAlignment="1">
      <alignment horizontal="left" vertical="center" wrapText="1"/>
    </xf>
    <xf numFmtId="0" fontId="0" fillId="0" borderId="0" xfId="0"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Alignment="1">
      <alignment vertical="center"/>
    </xf>
    <xf numFmtId="0" fontId="0" fillId="0" borderId="0" xfId="0" applyFont="1" applyBorder="1" applyAlignment="1">
      <alignment vertical="center" shrinkToFit="1"/>
    </xf>
    <xf numFmtId="189" fontId="0" fillId="0" borderId="0" xfId="0" applyNumberFormat="1" applyFont="1" applyAlignment="1">
      <alignment vertical="center"/>
    </xf>
    <xf numFmtId="190"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right" vertical="center"/>
      <protection hidden="1"/>
    </xf>
    <xf numFmtId="0" fontId="0" fillId="0" borderId="0" xfId="0" applyFont="1" applyAlignment="1" applyProtection="1">
      <alignment horizontal="right" vertical="center"/>
      <protection locked="0"/>
    </xf>
    <xf numFmtId="0" fontId="0" fillId="0" borderId="0" xfId="0" applyFont="1" applyAlignment="1" applyProtection="1">
      <alignment vertical="center"/>
      <protection locked="0"/>
    </xf>
    <xf numFmtId="190" fontId="0" fillId="0" borderId="0" xfId="0" applyNumberFormat="1" applyFont="1" applyAlignment="1" applyProtection="1">
      <alignment vertical="center"/>
      <protection locked="0"/>
    </xf>
    <xf numFmtId="0" fontId="0" fillId="0" borderId="0" xfId="0" applyFont="1" applyAlignment="1" applyProtection="1">
      <alignment vertical="center"/>
      <protection hidden="1"/>
    </xf>
    <xf numFmtId="0" fontId="66" fillId="0" borderId="0" xfId="0" applyFont="1" applyBorder="1" applyAlignment="1">
      <alignment vertical="center" shrinkToFit="1"/>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Alignment="1">
      <alignment vertical="center"/>
    </xf>
    <xf numFmtId="0" fontId="0" fillId="0" borderId="0" xfId="0" applyFont="1" applyFill="1" applyBorder="1" applyAlignment="1">
      <alignment horizontal="right" vertical="center" shrinkToFit="1"/>
    </xf>
    <xf numFmtId="14" fontId="0" fillId="0" borderId="0" xfId="0" applyNumberFormat="1" applyFont="1" applyFill="1" applyBorder="1" applyAlignment="1">
      <alignment horizontal="left" vertical="center" shrinkToFit="1"/>
    </xf>
    <xf numFmtId="0" fontId="0" fillId="35" borderId="11" xfId="0" applyFont="1" applyFill="1" applyBorder="1" applyAlignment="1">
      <alignment vertical="center"/>
    </xf>
    <xf numFmtId="0" fontId="0" fillId="35" borderId="11" xfId="0" applyNumberFormat="1" applyFont="1" applyFill="1" applyBorder="1" applyAlignment="1">
      <alignment vertical="center" shrinkToFit="1"/>
    </xf>
    <xf numFmtId="0" fontId="0" fillId="35" borderId="11" xfId="0" applyFill="1" applyBorder="1" applyAlignment="1">
      <alignment horizontal="center" vertical="center"/>
    </xf>
    <xf numFmtId="0" fontId="0" fillId="35" borderId="11" xfId="0" applyFont="1" applyFill="1" applyBorder="1" applyAlignment="1">
      <alignment horizontal="center" vertical="center"/>
    </xf>
    <xf numFmtId="56" fontId="0" fillId="0" borderId="11" xfId="0" applyNumberFormat="1" applyFont="1" applyBorder="1" applyAlignment="1">
      <alignment horizontal="left" vertical="center"/>
    </xf>
    <xf numFmtId="188" fontId="0" fillId="0" borderId="11" xfId="0" applyNumberFormat="1" applyFont="1" applyBorder="1" applyAlignment="1">
      <alignment vertical="center"/>
    </xf>
    <xf numFmtId="6" fontId="0" fillId="0" borderId="11" xfId="0" applyNumberFormat="1" applyFont="1" applyBorder="1" applyAlignment="1">
      <alignment horizontal="right" vertical="center"/>
    </xf>
    <xf numFmtId="6" fontId="0" fillId="0" borderId="11" xfId="0" applyNumberFormat="1" applyBorder="1" applyAlignment="1">
      <alignment horizontal="center" vertical="center"/>
    </xf>
    <xf numFmtId="49" fontId="43" fillId="0" borderId="0" xfId="0" applyNumberFormat="1" applyFont="1" applyFill="1" applyBorder="1" applyAlignment="1">
      <alignment horizontal="center" vertical="center"/>
    </xf>
    <xf numFmtId="6" fontId="43" fillId="0" borderId="0" xfId="58" applyFont="1" applyFill="1" applyAlignment="1" applyProtection="1">
      <alignment vertical="center"/>
      <protection locked="0"/>
    </xf>
    <xf numFmtId="8" fontId="43" fillId="0" borderId="0" xfId="0" applyNumberFormat="1" applyFont="1" applyFill="1" applyAlignment="1" applyProtection="1">
      <alignment vertical="center"/>
      <protection locked="0"/>
    </xf>
    <xf numFmtId="8" fontId="43" fillId="0" borderId="0" xfId="0" applyNumberFormat="1" applyFont="1" applyFill="1" applyAlignment="1">
      <alignment vertical="center"/>
    </xf>
    <xf numFmtId="14" fontId="0" fillId="7" borderId="0" xfId="0" applyNumberFormat="1" applyFont="1" applyFill="1" applyBorder="1" applyAlignment="1">
      <alignment horizontal="left" vertical="center" shrinkToFit="1"/>
    </xf>
    <xf numFmtId="0" fontId="0" fillId="7" borderId="11" xfId="0" applyFont="1" applyFill="1" applyBorder="1" applyAlignment="1">
      <alignment vertical="center"/>
    </xf>
    <xf numFmtId="0" fontId="0" fillId="0" borderId="0" xfId="0"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6" fontId="0" fillId="0" borderId="0" xfId="0" applyNumberFormat="1" applyFill="1" applyAlignment="1">
      <alignment horizontal="right" vertical="center"/>
    </xf>
    <xf numFmtId="6" fontId="0" fillId="0" borderId="0" xfId="58" applyFont="1" applyFill="1" applyAlignment="1" applyProtection="1">
      <alignment horizontal="right" vertical="center"/>
      <protection locked="0"/>
    </xf>
    <xf numFmtId="8" fontId="0" fillId="0" borderId="0" xfId="0" applyNumberFormat="1" applyFill="1" applyAlignment="1">
      <alignment vertical="center"/>
    </xf>
    <xf numFmtId="0" fontId="65" fillId="0" borderId="0" xfId="0" applyFont="1" applyFill="1" applyBorder="1" applyAlignment="1">
      <alignment horizontal="left" vertical="center" wrapText="1"/>
    </xf>
    <xf numFmtId="0" fontId="67" fillId="0" borderId="0" xfId="0" applyFont="1" applyFill="1" applyBorder="1" applyAlignment="1">
      <alignment horizontal="center" vertical="center" shrinkToFit="1"/>
    </xf>
    <xf numFmtId="0" fontId="66" fillId="0" borderId="0" xfId="0" applyFont="1" applyFill="1" applyBorder="1" applyAlignment="1">
      <alignment horizontal="center" vertical="center"/>
    </xf>
    <xf numFmtId="190" fontId="0" fillId="0" borderId="0" xfId="0" applyNumberFormat="1" applyFont="1" applyFill="1" applyAlignment="1" applyProtection="1">
      <alignment horizontal="left" vertical="center"/>
      <protection locked="0"/>
    </xf>
    <xf numFmtId="0" fontId="0" fillId="0" borderId="0" xfId="0" applyFont="1" applyFill="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right" vertical="center"/>
      <protection hidden="1"/>
    </xf>
    <xf numFmtId="0" fontId="0" fillId="0" borderId="0" xfId="0" applyFont="1" applyFill="1" applyAlignment="1" applyProtection="1">
      <alignment horizontal="left" vertical="center"/>
      <protection locked="0"/>
    </xf>
    <xf numFmtId="0" fontId="0" fillId="0" borderId="0" xfId="0" applyFont="1" applyFill="1" applyBorder="1" applyAlignment="1">
      <alignment horizontal="center" vertical="center"/>
    </xf>
    <xf numFmtId="6" fontId="0" fillId="0" borderId="0" xfId="0" applyNumberFormat="1" applyFont="1" applyFill="1" applyBorder="1" applyAlignment="1">
      <alignment horizontal="right" vertical="center"/>
    </xf>
    <xf numFmtId="6" fontId="0" fillId="0" borderId="0" xfId="0" applyNumberFormat="1" applyFill="1" applyBorder="1" applyAlignment="1">
      <alignment horizontal="center" vertical="center"/>
    </xf>
    <xf numFmtId="0" fontId="10" fillId="0" borderId="0" xfId="0" applyFont="1" applyAlignment="1">
      <alignment vertical="center"/>
    </xf>
    <xf numFmtId="0" fontId="68" fillId="0" borderId="0" xfId="0" applyFont="1" applyAlignment="1">
      <alignment vertical="center"/>
    </xf>
    <xf numFmtId="0" fontId="10" fillId="0" borderId="17" xfId="0" applyFont="1" applyBorder="1" applyAlignment="1">
      <alignment vertical="center"/>
    </xf>
    <xf numFmtId="0" fontId="65" fillId="0" borderId="17" xfId="0" applyFont="1" applyBorder="1" applyAlignment="1">
      <alignment horizontal="left" vertical="center" wrapText="1"/>
    </xf>
    <xf numFmtId="0" fontId="69" fillId="0" borderId="0" xfId="0" applyFont="1" applyAlignment="1" applyProtection="1">
      <alignment vertical="center"/>
      <protection locked="0"/>
    </xf>
    <xf numFmtId="0" fontId="70" fillId="0" borderId="0" xfId="0" applyFont="1" applyAlignment="1">
      <alignment vertical="center"/>
    </xf>
    <xf numFmtId="0" fontId="71" fillId="0" borderId="0" xfId="0" applyFont="1" applyAlignment="1" applyProtection="1">
      <alignment vertical="center"/>
      <protection locked="0"/>
    </xf>
    <xf numFmtId="0" fontId="72" fillId="0" borderId="0" xfId="0" applyFont="1" applyAlignment="1">
      <alignment/>
    </xf>
    <xf numFmtId="49" fontId="0" fillId="6" borderId="11" xfId="0" applyNumberFormat="1" applyFill="1" applyBorder="1" applyAlignment="1">
      <alignment horizontal="center" vertical="center"/>
    </xf>
    <xf numFmtId="49" fontId="0" fillId="4" borderId="11" xfId="0" applyNumberFormat="1" applyFill="1" applyBorder="1" applyAlignment="1">
      <alignment horizontal="center" vertical="center"/>
    </xf>
    <xf numFmtId="0" fontId="0" fillId="0" borderId="11" xfId="0" applyFill="1" applyBorder="1" applyAlignment="1">
      <alignment horizontal="center" vertical="center"/>
    </xf>
    <xf numFmtId="0" fontId="0" fillId="36" borderId="11" xfId="0" applyFill="1" applyBorder="1" applyAlignment="1">
      <alignment vertical="center" wrapText="1"/>
    </xf>
    <xf numFmtId="0" fontId="0" fillId="0" borderId="11" xfId="0" applyFill="1" applyBorder="1" applyAlignment="1">
      <alignment vertical="center" wrapText="1"/>
    </xf>
    <xf numFmtId="0" fontId="73" fillId="0" borderId="11" xfId="0" applyFont="1" applyFill="1" applyBorder="1" applyAlignment="1">
      <alignment vertical="center" wrapText="1"/>
    </xf>
    <xf numFmtId="14" fontId="0" fillId="6" borderId="11" xfId="0" applyNumberFormat="1" applyFill="1" applyBorder="1" applyAlignment="1">
      <alignment horizontal="left" vertical="center"/>
    </xf>
    <xf numFmtId="0" fontId="0" fillId="6" borderId="11" xfId="0" applyFill="1" applyBorder="1" applyAlignment="1">
      <alignment horizontal="left" vertical="center"/>
    </xf>
    <xf numFmtId="197" fontId="0" fillId="6" borderId="11" xfId="0" applyNumberFormat="1" applyFill="1" applyBorder="1" applyAlignment="1">
      <alignment horizontal="center" vertical="center"/>
    </xf>
    <xf numFmtId="5" fontId="0" fillId="6" borderId="11" xfId="0" applyNumberFormat="1" applyFill="1" applyBorder="1" applyAlignment="1">
      <alignment vertical="center"/>
    </xf>
    <xf numFmtId="6" fontId="0" fillId="0" borderId="11" xfId="0" applyNumberFormat="1" applyFill="1" applyBorder="1" applyAlignment="1">
      <alignment vertical="center"/>
    </xf>
    <xf numFmtId="14" fontId="0" fillId="6" borderId="11" xfId="0" applyNumberFormat="1" applyFill="1" applyBorder="1" applyAlignment="1">
      <alignment horizontal="left" vertical="center" wrapText="1"/>
    </xf>
    <xf numFmtId="49" fontId="0" fillId="4" borderId="11" xfId="0" applyNumberFormat="1" applyFill="1" applyBorder="1" applyAlignment="1">
      <alignment horizontal="center" vertical="center"/>
    </xf>
    <xf numFmtId="0" fontId="0" fillId="0" borderId="11" xfId="0" applyBorder="1" applyAlignment="1">
      <alignment horizontal="center" vertical="center"/>
    </xf>
    <xf numFmtId="0" fontId="0" fillId="6" borderId="11" xfId="0" applyFill="1" applyBorder="1" applyAlignment="1">
      <alignment vertical="center"/>
    </xf>
    <xf numFmtId="0" fontId="0" fillId="36" borderId="18" xfId="0" applyFill="1" applyBorder="1" applyAlignment="1">
      <alignment vertical="center" wrapText="1"/>
    </xf>
    <xf numFmtId="0" fontId="0" fillId="36" borderId="19" xfId="0" applyFill="1" applyBorder="1" applyAlignment="1">
      <alignment vertical="center" wrapText="1"/>
    </xf>
    <xf numFmtId="0" fontId="0" fillId="36" borderId="15" xfId="0" applyFill="1" applyBorder="1" applyAlignment="1">
      <alignment vertical="center" wrapText="1"/>
    </xf>
    <xf numFmtId="0" fontId="0" fillId="6" borderId="12" xfId="0" applyFill="1" applyBorder="1" applyAlignment="1">
      <alignment vertical="center"/>
    </xf>
    <xf numFmtId="0" fontId="0" fillId="6" borderId="20" xfId="0" applyFill="1" applyBorder="1" applyAlignment="1">
      <alignment vertical="center"/>
    </xf>
    <xf numFmtId="0" fontId="0" fillId="6" borderId="21" xfId="0" applyFill="1" applyBorder="1" applyAlignment="1">
      <alignment vertical="center"/>
    </xf>
    <xf numFmtId="0" fontId="0" fillId="0" borderId="20" xfId="0" applyBorder="1" applyAlignment="1">
      <alignment horizontal="center" vertical="center"/>
    </xf>
    <xf numFmtId="6" fontId="0" fillId="13" borderId="0" xfId="58" applyFont="1" applyFill="1" applyBorder="1" applyAlignment="1">
      <alignment vertical="center"/>
    </xf>
    <xf numFmtId="0" fontId="0" fillId="6" borderId="0" xfId="0" applyFill="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68" fillId="0" borderId="11" xfId="0" applyFont="1" applyFill="1" applyBorder="1" applyAlignment="1">
      <alignment horizontal="center" vertical="center"/>
    </xf>
    <xf numFmtId="0" fontId="65" fillId="0" borderId="16" xfId="0" applyFont="1" applyBorder="1" applyAlignment="1">
      <alignment horizontal="left" vertical="center" wrapText="1"/>
    </xf>
    <xf numFmtId="0" fontId="0" fillId="0" borderId="0" xfId="0" applyAlignment="1">
      <alignment horizontal="left" vertical="top" wrapText="1"/>
    </xf>
    <xf numFmtId="49" fontId="0" fillId="6" borderId="11" xfId="0" applyNumberFormat="1" applyFill="1" applyBorder="1" applyAlignment="1">
      <alignment horizontal="center" vertical="center"/>
    </xf>
    <xf numFmtId="49" fontId="0" fillId="4" borderId="11" xfId="0" applyNumberFormat="1" applyFill="1" applyBorder="1" applyAlignment="1">
      <alignment horizontal="center" vertical="center"/>
    </xf>
    <xf numFmtId="0" fontId="0" fillId="0" borderId="11" xfId="0" applyBorder="1" applyAlignment="1">
      <alignment horizontal="center" vertical="center"/>
    </xf>
    <xf numFmtId="189" fontId="66" fillId="0" borderId="0" xfId="0" applyNumberFormat="1" applyFont="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67" fillId="35" borderId="11" xfId="0" applyFont="1" applyFill="1" applyBorder="1" applyAlignment="1">
      <alignment horizontal="center" vertical="center" shrinkToFit="1"/>
    </xf>
    <xf numFmtId="0" fontId="65" fillId="0" borderId="0" xfId="0" applyFont="1" applyBorder="1" applyAlignment="1">
      <alignment horizontal="left" vertical="center" wrapText="1"/>
    </xf>
    <xf numFmtId="6" fontId="0" fillId="0" borderId="11" xfId="0" applyNumberFormat="1" applyBorder="1" applyAlignment="1" applyProtection="1">
      <alignment vertical="center"/>
      <protection locked="0"/>
    </xf>
    <xf numFmtId="6" fontId="0" fillId="0" borderId="11" xfId="58" applyFont="1" applyBorder="1" applyAlignment="1">
      <alignment vertical="center"/>
    </xf>
    <xf numFmtId="0" fontId="0" fillId="7" borderId="11" xfId="0" applyFill="1" applyBorder="1" applyAlignment="1">
      <alignment vertical="center"/>
    </xf>
    <xf numFmtId="56" fontId="0" fillId="7" borderId="11" xfId="0" applyNumberFormat="1" applyFill="1" applyBorder="1" applyAlignment="1">
      <alignment horizontal="left" vertical="center"/>
    </xf>
    <xf numFmtId="0" fontId="0" fillId="7" borderId="11" xfId="0" applyFill="1" applyBorder="1" applyAlignment="1">
      <alignment horizontal="left" vertical="center"/>
    </xf>
    <xf numFmtId="0" fontId="0" fillId="35" borderId="11" xfId="0" applyFont="1" applyFill="1" applyBorder="1" applyAlignment="1">
      <alignment vertical="center"/>
    </xf>
    <xf numFmtId="0" fontId="0" fillId="0" borderId="12"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68" fillId="0" borderId="0" xfId="0" applyFont="1" applyBorder="1" applyAlignment="1">
      <alignment vertical="center" wrapText="1"/>
    </xf>
    <xf numFmtId="0" fontId="66" fillId="0" borderId="0" xfId="0" applyFont="1" applyAlignment="1">
      <alignment vertical="center"/>
    </xf>
    <xf numFmtId="6" fontId="0" fillId="7" borderId="11" xfId="58" applyFont="1" applyFill="1" applyBorder="1" applyAlignment="1">
      <alignment vertical="center"/>
    </xf>
    <xf numFmtId="0" fontId="0" fillId="0" borderId="16" xfId="0" applyBorder="1" applyAlignment="1">
      <alignment horizontal="left" vertical="center" wrapText="1"/>
    </xf>
    <xf numFmtId="6" fontId="0" fillId="0" borderId="12" xfId="0" applyNumberFormat="1" applyBorder="1" applyAlignment="1" applyProtection="1">
      <alignment vertical="center"/>
      <protection locked="0"/>
    </xf>
    <xf numFmtId="6" fontId="0" fillId="0" borderId="20" xfId="0" applyNumberFormat="1" applyBorder="1" applyAlignment="1" applyProtection="1">
      <alignment vertical="center"/>
      <protection locked="0"/>
    </xf>
    <xf numFmtId="6" fontId="0" fillId="0" borderId="21" xfId="0" applyNumberFormat="1" applyBorder="1" applyAlignment="1" applyProtection="1">
      <alignment vertical="center"/>
      <protection locked="0"/>
    </xf>
    <xf numFmtId="0" fontId="51" fillId="0" borderId="0" xfId="0" applyFont="1" applyBorder="1" applyAlignment="1">
      <alignment horizontal="left" vertical="center" wrapText="1" shrinkToFit="1"/>
    </xf>
    <xf numFmtId="6" fontId="0" fillId="0" borderId="12" xfId="58" applyFont="1" applyBorder="1" applyAlignment="1">
      <alignment vertical="center"/>
    </xf>
    <xf numFmtId="6" fontId="0" fillId="0" borderId="20" xfId="58" applyFont="1" applyBorder="1" applyAlignment="1">
      <alignment vertical="center"/>
    </xf>
    <xf numFmtId="6" fontId="0" fillId="0" borderId="21" xfId="58" applyFont="1" applyBorder="1" applyAlignment="1">
      <alignment vertical="center"/>
    </xf>
    <xf numFmtId="0" fontId="0" fillId="0" borderId="0" xfId="0" applyAlignment="1">
      <alignment horizontal="left" vertical="center" wrapText="1"/>
    </xf>
    <xf numFmtId="0" fontId="0" fillId="6" borderId="11" xfId="0" applyFill="1" applyBorder="1" applyAlignment="1">
      <alignment horizontal="center" vertical="center"/>
    </xf>
    <xf numFmtId="0" fontId="5" fillId="0" borderId="0" xfId="61" applyFont="1" applyFill="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133350</xdr:rowOff>
    </xdr:from>
    <xdr:to>
      <xdr:col>8</xdr:col>
      <xdr:colOff>514350</xdr:colOff>
      <xdr:row>14</xdr:row>
      <xdr:rowOff>9525</xdr:rowOff>
    </xdr:to>
    <xdr:pic>
      <xdr:nvPicPr>
        <xdr:cNvPr id="1" name="図 1"/>
        <xdr:cNvPicPr preferRelativeResize="1">
          <a:picLocks noChangeAspect="1"/>
        </xdr:cNvPicPr>
      </xdr:nvPicPr>
      <xdr:blipFill>
        <a:blip r:embed="rId1"/>
        <a:stretch>
          <a:fillRect/>
        </a:stretch>
      </xdr:blipFill>
      <xdr:spPr>
        <a:xfrm>
          <a:off x="28575" y="133350"/>
          <a:ext cx="5362575" cy="2543175"/>
        </a:xfrm>
        <a:prstGeom prst="rect">
          <a:avLst/>
        </a:prstGeom>
        <a:noFill/>
        <a:ln w="9525" cmpd="sng">
          <a:noFill/>
        </a:ln>
      </xdr:spPr>
    </xdr:pic>
    <xdr:clientData/>
  </xdr:twoCellAnchor>
  <xdr:twoCellAnchor editAs="oneCell">
    <xdr:from>
      <xdr:col>0</xdr:col>
      <xdr:colOff>0</xdr:colOff>
      <xdr:row>15</xdr:row>
      <xdr:rowOff>0</xdr:rowOff>
    </xdr:from>
    <xdr:to>
      <xdr:col>8</xdr:col>
      <xdr:colOff>419100</xdr:colOff>
      <xdr:row>36</xdr:row>
      <xdr:rowOff>171450</xdr:rowOff>
    </xdr:to>
    <xdr:pic>
      <xdr:nvPicPr>
        <xdr:cNvPr id="2" name="図 7"/>
        <xdr:cNvPicPr preferRelativeResize="1">
          <a:picLocks noChangeAspect="1"/>
        </xdr:cNvPicPr>
      </xdr:nvPicPr>
      <xdr:blipFill>
        <a:blip r:embed="rId2"/>
        <a:stretch>
          <a:fillRect/>
        </a:stretch>
      </xdr:blipFill>
      <xdr:spPr>
        <a:xfrm>
          <a:off x="0" y="2857500"/>
          <a:ext cx="5295900" cy="417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0</xdr:row>
      <xdr:rowOff>114300</xdr:rowOff>
    </xdr:from>
    <xdr:to>
      <xdr:col>13</xdr:col>
      <xdr:colOff>114300</xdr:colOff>
      <xdr:row>3</xdr:row>
      <xdr:rowOff>266700</xdr:rowOff>
    </xdr:to>
    <xdr:sp>
      <xdr:nvSpPr>
        <xdr:cNvPr id="1" name="テキスト ボックス 1"/>
        <xdr:cNvSpPr txBox="1">
          <a:spLocks noChangeArrowheads="1"/>
        </xdr:cNvSpPr>
      </xdr:nvSpPr>
      <xdr:spPr>
        <a:xfrm>
          <a:off x="6496050" y="114300"/>
          <a:ext cx="3600450" cy="1228725"/>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「電気通信利用役務の提供」に係る内外判定基準</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電気通信回線（インターネット等）を介して国内の事業者・消費者に対して行われる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電子書籍の配信等の役務の提供（「電気通信利用役務の提供」）については、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国外から行われるものも、国内取引として消費税が課税されることとされています。</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zengin.ajtw.net/taiou.php" TargetMode="External" /><Relationship Id="rId2" Type="http://schemas.openxmlformats.org/officeDocument/2006/relationships/hyperlink" Target="https://zengin.ajtw.net/taiou.php" TargetMode="External" /><Relationship Id="rId3" Type="http://schemas.openxmlformats.org/officeDocument/2006/relationships/hyperlink" Target="https://www.mhlw.go.jp/stf/seisakunitsuite/bunya/koyou_roudou/roudoukijun/minimumichiran/"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engin.ajtw.net/taiou.php" TargetMode="External" /><Relationship Id="rId2" Type="http://schemas.openxmlformats.org/officeDocument/2006/relationships/hyperlink" Target="https://zengin.ajtw.net/taiou.php" TargetMode="Externa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zengin.ajtw.net/taiou.php" TargetMode="External" /><Relationship Id="rId2" Type="http://schemas.openxmlformats.org/officeDocument/2006/relationships/hyperlink" Target="https://zengin.ajtw.net/taiou.ph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zengin.ajtw.net/taiou.php" TargetMode="External" /><Relationship Id="rId2" Type="http://schemas.openxmlformats.org/officeDocument/2006/relationships/hyperlink" Target="https://zengin.ajtw.net/taiou.ph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s://zengin.ajtw.net/taiou.php" TargetMode="External" /><Relationship Id="rId2" Type="http://schemas.openxmlformats.org/officeDocument/2006/relationships/hyperlink" Target="https://zengin.ajtw.net/taiou.php" TargetMode="Externa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zengin.ajtw.net/taiou.php" TargetMode="External" /><Relationship Id="rId2" Type="http://schemas.openxmlformats.org/officeDocument/2006/relationships/hyperlink" Target="https://zengin.ajtw.net/taiou.php"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F23"/>
  <sheetViews>
    <sheetView tabSelected="1" zoomScalePageLayoutView="0" workbookViewId="0" topLeftCell="A1">
      <selection activeCell="A1" sqref="A1"/>
    </sheetView>
  </sheetViews>
  <sheetFormatPr defaultColWidth="9.140625" defaultRowHeight="15"/>
  <cols>
    <col min="1" max="1" width="18.421875" style="0" bestFit="1" customWidth="1"/>
    <col min="2" max="5" width="19.00390625" style="0" customWidth="1"/>
    <col min="6" max="6" width="10.421875" style="0" bestFit="1" customWidth="1"/>
  </cols>
  <sheetData>
    <row r="1" spans="1:2" ht="27" customHeight="1">
      <c r="A1" t="s">
        <v>96</v>
      </c>
      <c r="B1" t="s">
        <v>168</v>
      </c>
    </row>
    <row r="2" spans="1:5" ht="27" customHeight="1">
      <c r="A2" s="48" t="s">
        <v>97</v>
      </c>
      <c r="B2" s="138"/>
      <c r="C2" s="138"/>
      <c r="D2" s="138"/>
      <c r="E2" s="138"/>
    </row>
    <row r="3" spans="1:5" ht="27" customHeight="1">
      <c r="A3" s="139" t="s">
        <v>167</v>
      </c>
      <c r="B3" s="127" t="s">
        <v>165</v>
      </c>
      <c r="C3" s="128" t="s">
        <v>166</v>
      </c>
      <c r="D3" s="129" t="s">
        <v>169</v>
      </c>
      <c r="E3" s="126" t="s">
        <v>164</v>
      </c>
    </row>
    <row r="4" spans="1:5" ht="27" customHeight="1">
      <c r="A4" s="140"/>
      <c r="B4" s="130"/>
      <c r="C4" s="132">
        <v>0</v>
      </c>
      <c r="D4" s="133">
        <v>0</v>
      </c>
      <c r="E4" s="134">
        <f>C4*D4</f>
        <v>0</v>
      </c>
    </row>
    <row r="5" spans="1:5" ht="27" customHeight="1">
      <c r="A5" s="140"/>
      <c r="B5" s="135"/>
      <c r="C5" s="132">
        <v>0</v>
      </c>
      <c r="D5" s="133">
        <v>0</v>
      </c>
      <c r="E5" s="134">
        <f>C5*D5</f>
        <v>0</v>
      </c>
    </row>
    <row r="6" spans="1:6" ht="27" customHeight="1">
      <c r="A6" s="141"/>
      <c r="B6" s="131"/>
      <c r="C6" s="132">
        <v>0</v>
      </c>
      <c r="D6" s="133">
        <v>0</v>
      </c>
      <c r="E6" s="134">
        <f>C6*D6</f>
        <v>0</v>
      </c>
      <c r="F6" t="s">
        <v>158</v>
      </c>
    </row>
    <row r="7" spans="1:5" ht="27" customHeight="1">
      <c r="A7" s="48" t="s">
        <v>98</v>
      </c>
      <c r="B7" s="142"/>
      <c r="C7" s="143"/>
      <c r="D7" s="143"/>
      <c r="E7" s="144"/>
    </row>
    <row r="8" spans="1:5" ht="27" customHeight="1">
      <c r="A8" s="48" t="s">
        <v>99</v>
      </c>
      <c r="B8" s="142" t="s">
        <v>161</v>
      </c>
      <c r="C8" s="143"/>
      <c r="D8" s="143"/>
      <c r="E8" s="144"/>
    </row>
    <row r="9" spans="1:5" ht="27" customHeight="1">
      <c r="A9" s="48" t="s">
        <v>100</v>
      </c>
      <c r="B9" s="142"/>
      <c r="C9" s="143"/>
      <c r="D9" s="143"/>
      <c r="E9" s="144"/>
    </row>
    <row r="10" spans="1:5" ht="27" customHeight="1">
      <c r="A10" s="48" t="s">
        <v>101</v>
      </c>
      <c r="B10" s="142"/>
      <c r="C10" s="143"/>
      <c r="D10" s="143"/>
      <c r="E10" s="144"/>
    </row>
    <row r="11" spans="1:5" ht="27" customHeight="1">
      <c r="A11" s="145" t="s">
        <v>102</v>
      </c>
      <c r="B11" s="145"/>
      <c r="C11" s="145"/>
      <c r="D11" s="145"/>
      <c r="E11" s="145"/>
    </row>
    <row r="12" spans="1:5" ht="27" customHeight="1">
      <c r="A12" s="48" t="s">
        <v>103</v>
      </c>
      <c r="B12" s="142"/>
      <c r="C12" s="144"/>
      <c r="D12" s="22" t="s">
        <v>104</v>
      </c>
      <c r="E12" s="124"/>
    </row>
    <row r="13" spans="1:5" ht="27" customHeight="1">
      <c r="A13" s="48" t="s">
        <v>105</v>
      </c>
      <c r="B13" s="142"/>
      <c r="C13" s="144"/>
      <c r="D13" s="22" t="s">
        <v>106</v>
      </c>
      <c r="E13" s="124"/>
    </row>
    <row r="14" spans="1:5" ht="27" customHeight="1">
      <c r="A14" s="48" t="s">
        <v>107</v>
      </c>
      <c r="B14" s="142"/>
      <c r="C14" s="144"/>
      <c r="D14" s="48" t="s">
        <v>108</v>
      </c>
      <c r="E14" s="125" t="s">
        <v>55</v>
      </c>
    </row>
    <row r="15" spans="1:5" ht="27" customHeight="1">
      <c r="A15" s="48" t="s">
        <v>109</v>
      </c>
      <c r="B15" s="142"/>
      <c r="C15" s="144"/>
      <c r="D15" s="48" t="s">
        <v>110</v>
      </c>
      <c r="E15" s="124"/>
    </row>
    <row r="16" spans="1:5" ht="10.5" customHeight="1">
      <c r="A16" s="43"/>
      <c r="B16" s="65"/>
      <c r="C16" s="52"/>
      <c r="D16" s="52"/>
      <c r="E16" s="52"/>
    </row>
    <row r="17" spans="1:5" ht="27" customHeight="1">
      <c r="A17" s="43" t="s">
        <v>111</v>
      </c>
      <c r="B17" s="146">
        <f>SUM(E4:E6)</f>
        <v>0</v>
      </c>
      <c r="C17" s="146"/>
      <c r="D17" s="123" t="s">
        <v>112</v>
      </c>
      <c r="E17" s="52"/>
    </row>
    <row r="18" spans="1:5" ht="10.5" customHeight="1">
      <c r="A18" s="43"/>
      <c r="B18" s="65"/>
      <c r="C18" s="52"/>
      <c r="D18" s="52"/>
      <c r="E18" s="52"/>
    </row>
    <row r="19" spans="1:3" ht="27" customHeight="1">
      <c r="A19" s="43" t="s">
        <v>113</v>
      </c>
      <c r="B19" s="147"/>
      <c r="C19" s="147"/>
    </row>
    <row r="20" ht="13.5">
      <c r="B20" s="3" t="s">
        <v>114</v>
      </c>
    </row>
    <row r="22" spans="1:2" ht="13.5">
      <c r="A22" s="53" t="s">
        <v>116</v>
      </c>
      <c r="B22" s="53"/>
    </row>
    <row r="23" spans="1:2" ht="13.5">
      <c r="A23" s="54" t="s">
        <v>115</v>
      </c>
      <c r="B23" s="54"/>
    </row>
  </sheetData>
  <sheetProtection/>
  <mergeCells count="13">
    <mergeCell ref="B12:C12"/>
    <mergeCell ref="B13:C13"/>
    <mergeCell ref="B14:C14"/>
    <mergeCell ref="B15:C15"/>
    <mergeCell ref="B17:C17"/>
    <mergeCell ref="B19:C19"/>
    <mergeCell ref="B2:E2"/>
    <mergeCell ref="A3:A6"/>
    <mergeCell ref="B7:E7"/>
    <mergeCell ref="A11:E11"/>
    <mergeCell ref="B10:E10"/>
    <mergeCell ref="B8:E8"/>
    <mergeCell ref="B9:E9"/>
  </mergeCells>
  <hyperlinks>
    <hyperlink ref="D12" r:id="rId1" display="銀行コード（4桁）"/>
    <hyperlink ref="D13" r:id="rId2" display="支店コード（3桁）"/>
    <hyperlink ref="A23" r:id="rId3" display="https://www.mhlw.go.jp/stf/seisakunitsuite/bunya/koyou_roudou/roudoukijun/minimumichiran/"/>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r:id="rId6"/>
  <legacyDrawing r:id="rId5"/>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5"/>
  <sheetData>
    <row r="1" ht="13.5">
      <c r="A1" t="s">
        <v>172</v>
      </c>
    </row>
    <row r="2" ht="13.5">
      <c r="A2" t="s">
        <v>170</v>
      </c>
    </row>
    <row r="3" ht="13.5">
      <c r="A3" t="s">
        <v>171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J21" sqref="J21"/>
    </sheetView>
  </sheetViews>
  <sheetFormatPr defaultColWidth="9.140625" defaultRowHeight="15"/>
  <sheetData>
    <row r="1" ht="13.5">
      <c r="A1" t="s">
        <v>55</v>
      </c>
    </row>
    <row r="2" ht="13.5">
      <c r="A2" t="s">
        <v>56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66FF"/>
    <pageSetUpPr fitToPage="1"/>
  </sheetPr>
  <dimension ref="A1:G29"/>
  <sheetViews>
    <sheetView zoomScalePageLayoutView="0" workbookViewId="0" topLeftCell="A1">
      <selection activeCell="A1" sqref="A1"/>
    </sheetView>
  </sheetViews>
  <sheetFormatPr defaultColWidth="9.140625" defaultRowHeight="15"/>
  <cols>
    <col min="1" max="1" width="18.421875" style="0" bestFit="1" customWidth="1"/>
    <col min="2" max="2" width="39.7109375" style="0" customWidth="1"/>
    <col min="3" max="3" width="15.28125" style="0" bestFit="1" customWidth="1"/>
    <col min="6" max="6" width="10.421875" style="0" bestFit="1" customWidth="1"/>
  </cols>
  <sheetData>
    <row r="1" spans="1:5" ht="36" customHeight="1">
      <c r="A1" s="49" t="s">
        <v>95</v>
      </c>
      <c r="B1" s="154" t="s">
        <v>93</v>
      </c>
      <c r="C1" s="154"/>
      <c r="D1" s="154"/>
      <c r="E1" s="154"/>
    </row>
    <row r="2" spans="1:5" ht="27" customHeight="1">
      <c r="A2" s="21" t="s">
        <v>43</v>
      </c>
      <c r="B2" s="138"/>
      <c r="C2" s="138"/>
      <c r="D2" s="138"/>
      <c r="E2" s="138"/>
    </row>
    <row r="3" spans="1:5" ht="27" customHeight="1">
      <c r="A3" s="21" t="s">
        <v>54</v>
      </c>
      <c r="B3" s="138"/>
      <c r="C3" s="138"/>
      <c r="D3" s="138"/>
      <c r="E3" s="138"/>
    </row>
    <row r="4" spans="1:5" ht="27" customHeight="1">
      <c r="A4" s="21" t="s">
        <v>53</v>
      </c>
      <c r="B4" s="138"/>
      <c r="C4" s="138"/>
      <c r="D4" s="138"/>
      <c r="E4" s="138"/>
    </row>
    <row r="5" spans="1:5" ht="27" customHeight="1">
      <c r="A5" s="21" t="s">
        <v>42</v>
      </c>
      <c r="B5" s="138" t="s">
        <v>162</v>
      </c>
      <c r="C5" s="138"/>
      <c r="D5" s="138"/>
      <c r="E5" s="138"/>
    </row>
    <row r="6" spans="1:5" ht="27" customHeight="1">
      <c r="A6" s="21" t="s">
        <v>41</v>
      </c>
      <c r="B6" s="138"/>
      <c r="C6" s="138"/>
      <c r="D6" s="138"/>
      <c r="E6" s="138"/>
    </row>
    <row r="7" spans="1:5" ht="27" customHeight="1">
      <c r="A7" s="21" t="s">
        <v>49</v>
      </c>
      <c r="B7" s="138"/>
      <c r="C7" s="138"/>
      <c r="D7" s="138"/>
      <c r="E7" s="138"/>
    </row>
    <row r="8" spans="1:5" ht="27" customHeight="1">
      <c r="A8" s="145" t="s">
        <v>44</v>
      </c>
      <c r="B8" s="145"/>
      <c r="C8" s="145"/>
      <c r="D8" s="145"/>
      <c r="E8" s="145"/>
    </row>
    <row r="9" spans="1:5" ht="27" customHeight="1">
      <c r="A9" s="21" t="s">
        <v>45</v>
      </c>
      <c r="B9" s="25"/>
      <c r="C9" s="22" t="s">
        <v>50</v>
      </c>
      <c r="D9" s="156"/>
      <c r="E9" s="156"/>
    </row>
    <row r="10" spans="1:5" ht="27" customHeight="1">
      <c r="A10" s="21" t="s">
        <v>46</v>
      </c>
      <c r="B10" s="25"/>
      <c r="C10" s="22" t="s">
        <v>51</v>
      </c>
      <c r="D10" s="156"/>
      <c r="E10" s="156"/>
    </row>
    <row r="11" spans="1:5" ht="27" customHeight="1">
      <c r="A11" s="21" t="s">
        <v>47</v>
      </c>
      <c r="B11" s="25"/>
      <c r="C11" s="21" t="s">
        <v>60</v>
      </c>
      <c r="D11" s="157" t="s">
        <v>170</v>
      </c>
      <c r="E11" s="157"/>
    </row>
    <row r="12" spans="1:5" ht="27" customHeight="1">
      <c r="A12" s="21" t="s">
        <v>48</v>
      </c>
      <c r="B12" s="25"/>
      <c r="C12" s="21" t="s">
        <v>52</v>
      </c>
      <c r="D12" s="156"/>
      <c r="E12" s="156"/>
    </row>
    <row r="13" spans="1:5" s="38" customFormat="1" ht="27" customHeight="1">
      <c r="A13" s="26"/>
      <c r="B13" s="36"/>
      <c r="C13" s="26"/>
      <c r="D13" s="37"/>
      <c r="E13" s="37"/>
    </row>
    <row r="14" spans="1:2" ht="21.75" customHeight="1">
      <c r="A14" s="28" t="s">
        <v>79</v>
      </c>
      <c r="B14" t="s">
        <v>86</v>
      </c>
    </row>
    <row r="15" spans="1:2" ht="17.25" customHeight="1">
      <c r="A15" s="46" t="s">
        <v>77</v>
      </c>
      <c r="B15" t="s">
        <v>78</v>
      </c>
    </row>
    <row r="16" spans="1:7" ht="27" customHeight="1">
      <c r="A16" s="21" t="s">
        <v>61</v>
      </c>
      <c r="B16" s="21" t="s">
        <v>66</v>
      </c>
      <c r="C16" s="21" t="s">
        <v>62</v>
      </c>
      <c r="D16" s="45" t="s">
        <v>63</v>
      </c>
      <c r="E16" s="158" t="s">
        <v>64</v>
      </c>
      <c r="F16" s="158"/>
      <c r="G16" s="26" t="s">
        <v>75</v>
      </c>
    </row>
    <row r="17" spans="1:7" ht="27" customHeight="1">
      <c r="A17" s="39" t="s">
        <v>73</v>
      </c>
      <c r="B17" s="39" t="s">
        <v>67</v>
      </c>
      <c r="C17" s="40">
        <v>0</v>
      </c>
      <c r="D17" s="41">
        <v>44773</v>
      </c>
      <c r="E17" s="151" t="s">
        <v>68</v>
      </c>
      <c r="F17" s="151"/>
      <c r="G17" s="43" t="s">
        <v>76</v>
      </c>
    </row>
    <row r="18" spans="1:7" ht="27" customHeight="1">
      <c r="A18" s="39" t="s">
        <v>69</v>
      </c>
      <c r="B18" s="39" t="s">
        <v>70</v>
      </c>
      <c r="C18" s="40">
        <v>33500</v>
      </c>
      <c r="D18" s="41">
        <v>44773</v>
      </c>
      <c r="E18" s="153" t="s">
        <v>74</v>
      </c>
      <c r="F18" s="153"/>
      <c r="G18">
        <v>1</v>
      </c>
    </row>
    <row r="19" spans="1:7" ht="27" customHeight="1">
      <c r="A19" s="39" t="s">
        <v>69</v>
      </c>
      <c r="B19" s="39" t="s">
        <v>71</v>
      </c>
      <c r="C19" s="40">
        <v>0</v>
      </c>
      <c r="D19" s="42"/>
      <c r="E19" s="151"/>
      <c r="F19" s="151"/>
      <c r="G19" s="43" t="s">
        <v>76</v>
      </c>
    </row>
    <row r="20" spans="1:7" ht="27" customHeight="1">
      <c r="A20" s="39" t="s">
        <v>73</v>
      </c>
      <c r="B20" s="39" t="s">
        <v>72</v>
      </c>
      <c r="C20" s="40">
        <v>0</v>
      </c>
      <c r="D20" s="41">
        <v>44773</v>
      </c>
      <c r="E20" s="151" t="s">
        <v>68</v>
      </c>
      <c r="F20" s="151"/>
      <c r="G20" s="43" t="s">
        <v>76</v>
      </c>
    </row>
    <row r="21" spans="1:6" ht="27" customHeight="1">
      <c r="A21" s="29"/>
      <c r="B21" s="29" t="s">
        <v>80</v>
      </c>
      <c r="C21" s="31"/>
      <c r="D21" s="30"/>
      <c r="E21" s="151"/>
      <c r="F21" s="151"/>
    </row>
    <row r="22" spans="1:6" ht="27" customHeight="1">
      <c r="A22" s="29"/>
      <c r="B22" s="29"/>
      <c r="C22" s="31"/>
      <c r="D22" s="30"/>
      <c r="E22" s="151"/>
      <c r="F22" s="151"/>
    </row>
    <row r="23" spans="1:6" ht="27" customHeight="1">
      <c r="A23" s="29"/>
      <c r="B23" s="29"/>
      <c r="C23" s="31"/>
      <c r="D23" s="30"/>
      <c r="E23" s="151"/>
      <c r="F23" s="151"/>
    </row>
    <row r="24" spans="1:6" ht="27" customHeight="1">
      <c r="A24" s="29"/>
      <c r="B24" s="29"/>
      <c r="C24" s="31"/>
      <c r="D24" s="30"/>
      <c r="E24" s="151"/>
      <c r="F24" s="151"/>
    </row>
    <row r="25" spans="1:6" ht="27" customHeight="1">
      <c r="A25" s="29"/>
      <c r="B25" s="29"/>
      <c r="C25" s="31"/>
      <c r="D25" s="30"/>
      <c r="E25" s="151"/>
      <c r="F25" s="151"/>
    </row>
    <row r="26" spans="1:6" ht="27" customHeight="1" thickBot="1">
      <c r="A26" s="32"/>
      <c r="B26" s="32"/>
      <c r="C26" s="33"/>
      <c r="D26" s="34"/>
      <c r="E26" s="152"/>
      <c r="F26" s="152"/>
    </row>
    <row r="27" spans="1:6" ht="27" customHeight="1">
      <c r="A27" s="148" t="s">
        <v>65</v>
      </c>
      <c r="B27" s="150"/>
      <c r="C27" s="35">
        <f>SUM(C17:C26)</f>
        <v>33500</v>
      </c>
      <c r="D27" s="148"/>
      <c r="E27" s="149"/>
      <c r="F27" s="150"/>
    </row>
    <row r="29" spans="1:6" ht="40.5">
      <c r="A29" s="50" t="s">
        <v>94</v>
      </c>
      <c r="B29" s="155" t="s">
        <v>117</v>
      </c>
      <c r="C29" s="155"/>
      <c r="D29" s="155"/>
      <c r="E29" s="155"/>
      <c r="F29" s="155"/>
    </row>
  </sheetData>
  <sheetProtection/>
  <mergeCells count="26">
    <mergeCell ref="B1:E1"/>
    <mergeCell ref="B29:F29"/>
    <mergeCell ref="E24:F24"/>
    <mergeCell ref="E22:F22"/>
    <mergeCell ref="D9:E9"/>
    <mergeCell ref="D10:E10"/>
    <mergeCell ref="D11:E11"/>
    <mergeCell ref="D12:E12"/>
    <mergeCell ref="E16:F16"/>
    <mergeCell ref="A27:B27"/>
    <mergeCell ref="E21:F21"/>
    <mergeCell ref="E25:F25"/>
    <mergeCell ref="E26:F26"/>
    <mergeCell ref="E17:F17"/>
    <mergeCell ref="E18:F18"/>
    <mergeCell ref="E19:F19"/>
    <mergeCell ref="D27:F27"/>
    <mergeCell ref="E23:F23"/>
    <mergeCell ref="A8:E8"/>
    <mergeCell ref="B2:E2"/>
    <mergeCell ref="B3:E3"/>
    <mergeCell ref="B4:E4"/>
    <mergeCell ref="B5:E5"/>
    <mergeCell ref="B6:E6"/>
    <mergeCell ref="B7:E7"/>
    <mergeCell ref="E20:F20"/>
  </mergeCells>
  <hyperlinks>
    <hyperlink ref="C9" r:id="rId1" display="銀行コード（4桁）"/>
    <hyperlink ref="C10" r:id="rId2" display="支店コード（3桁）"/>
  </hyperlinks>
  <printOptions/>
  <pageMargins left="0.25" right="0.25" top="0.75" bottom="0.75" header="0.3" footer="0.3"/>
  <pageSetup fitToHeight="1" fitToWidth="1" horizontalDpi="1200" verticalDpi="1200" orientation="portrait" paperSize="9" scale="91" r:id="rId4"/>
  <legacyDrawing r:id="rId3"/>
</worksheet>
</file>

<file path=xl/worksheets/sheet3.xml><?xml version="1.0" encoding="utf-8"?>
<worksheet xmlns="http://schemas.openxmlformats.org/spreadsheetml/2006/main" xmlns:r="http://schemas.openxmlformats.org/officeDocument/2006/relationships">
  <sheetPr>
    <tabColor rgb="FF9933FF"/>
    <pageSetUpPr fitToPage="1"/>
  </sheetPr>
  <dimension ref="A1:J49"/>
  <sheetViews>
    <sheetView zoomScalePageLayoutView="0" workbookViewId="0" topLeftCell="A1">
      <selection activeCell="A1" sqref="A1:G1"/>
    </sheetView>
  </sheetViews>
  <sheetFormatPr defaultColWidth="9.140625" defaultRowHeight="15"/>
  <cols>
    <col min="1" max="1" width="8.140625" style="0" customWidth="1"/>
    <col min="2" max="2" width="10.28125" style="0" customWidth="1"/>
    <col min="3" max="3" width="16.8515625" style="0" customWidth="1"/>
    <col min="4" max="7" width="14.57421875" style="0" customWidth="1"/>
    <col min="8" max="8" width="3.57421875" style="38" customWidth="1"/>
    <col min="9" max="9" width="10.421875" style="0" bestFit="1" customWidth="1"/>
  </cols>
  <sheetData>
    <row r="1" spans="1:8" ht="30" customHeight="1">
      <c r="A1" s="178" t="s">
        <v>57</v>
      </c>
      <c r="B1" s="178"/>
      <c r="C1" s="178"/>
      <c r="D1" s="178"/>
      <c r="E1" s="178"/>
      <c r="F1" s="178"/>
      <c r="G1" s="178"/>
      <c r="H1" s="99"/>
    </row>
    <row r="2" spans="1:8" ht="39.75" customHeight="1">
      <c r="A2" s="177" t="s">
        <v>159</v>
      </c>
      <c r="B2" s="177"/>
      <c r="C2" s="177"/>
      <c r="D2" s="177"/>
      <c r="E2" s="177"/>
      <c r="F2" s="177"/>
      <c r="G2" s="177"/>
      <c r="H2" s="99"/>
    </row>
    <row r="3" spans="3:8" ht="15" customHeight="1">
      <c r="C3" s="62"/>
      <c r="D3" s="62"/>
      <c r="E3" s="62"/>
      <c r="F3" s="62"/>
      <c r="G3" s="62"/>
      <c r="H3" s="99"/>
    </row>
    <row r="4" spans="1:8" ht="27" customHeight="1">
      <c r="A4" s="158" t="s">
        <v>43</v>
      </c>
      <c r="B4" s="158"/>
      <c r="C4" s="170"/>
      <c r="D4" s="170"/>
      <c r="E4" s="170"/>
      <c r="F4" s="170"/>
      <c r="G4" s="170"/>
      <c r="H4" s="100"/>
    </row>
    <row r="5" spans="1:8" ht="27" customHeight="1">
      <c r="A5" s="158" t="s">
        <v>122</v>
      </c>
      <c r="B5" s="158"/>
      <c r="C5" s="171"/>
      <c r="D5" s="171"/>
      <c r="E5" s="171"/>
      <c r="F5" s="172"/>
      <c r="G5" s="172"/>
      <c r="H5" s="101"/>
    </row>
    <row r="6" spans="1:8" ht="27" customHeight="1">
      <c r="A6" s="158" t="s">
        <v>53</v>
      </c>
      <c r="B6" s="158"/>
      <c r="C6" s="138"/>
      <c r="D6" s="138"/>
      <c r="E6" s="138"/>
      <c r="F6" s="138"/>
      <c r="G6" s="138"/>
      <c r="H6" s="117" t="s">
        <v>152</v>
      </c>
    </row>
    <row r="7" spans="1:8" ht="27" customHeight="1">
      <c r="A7" s="158" t="s">
        <v>42</v>
      </c>
      <c r="B7" s="158"/>
      <c r="C7" s="138" t="s">
        <v>131</v>
      </c>
      <c r="D7" s="138"/>
      <c r="E7" s="138"/>
      <c r="F7" s="138"/>
      <c r="G7" s="138"/>
      <c r="H7" s="100"/>
    </row>
    <row r="8" spans="1:8" ht="27" customHeight="1">
      <c r="A8" s="158" t="s">
        <v>41</v>
      </c>
      <c r="B8" s="158"/>
      <c r="C8" s="138"/>
      <c r="D8" s="138"/>
      <c r="E8" s="138"/>
      <c r="F8" s="138"/>
      <c r="G8" s="138"/>
      <c r="H8" s="100"/>
    </row>
    <row r="9" spans="1:8" ht="27" customHeight="1">
      <c r="A9" s="158" t="s">
        <v>49</v>
      </c>
      <c r="B9" s="158"/>
      <c r="C9" s="138"/>
      <c r="D9" s="138"/>
      <c r="E9" s="138"/>
      <c r="F9" s="138"/>
      <c r="G9" s="138"/>
      <c r="H9" s="100"/>
    </row>
    <row r="10" spans="1:8" ht="27" customHeight="1">
      <c r="A10" s="145" t="s">
        <v>44</v>
      </c>
      <c r="B10" s="145"/>
      <c r="C10" s="145"/>
      <c r="D10" s="145"/>
      <c r="E10" s="145"/>
      <c r="F10" s="145"/>
      <c r="G10" s="145"/>
      <c r="H10" s="26"/>
    </row>
    <row r="11" spans="1:8" ht="27" customHeight="1">
      <c r="A11" s="158" t="s">
        <v>45</v>
      </c>
      <c r="B11" s="158"/>
      <c r="C11" s="142"/>
      <c r="D11" s="143"/>
      <c r="E11" s="144"/>
      <c r="F11" s="22" t="s">
        <v>50</v>
      </c>
      <c r="G11" s="59"/>
      <c r="H11" s="37"/>
    </row>
    <row r="12" spans="1:8" ht="27" customHeight="1">
      <c r="A12" s="158" t="s">
        <v>46</v>
      </c>
      <c r="B12" s="158"/>
      <c r="C12" s="142"/>
      <c r="D12" s="143"/>
      <c r="E12" s="144"/>
      <c r="F12" s="22" t="s">
        <v>51</v>
      </c>
      <c r="G12" s="59"/>
      <c r="H12" s="37"/>
    </row>
    <row r="13" spans="1:8" ht="27" customHeight="1">
      <c r="A13" s="158" t="s">
        <v>47</v>
      </c>
      <c r="B13" s="158"/>
      <c r="C13" s="142"/>
      <c r="D13" s="143"/>
      <c r="E13" s="144"/>
      <c r="F13" s="137" t="s">
        <v>60</v>
      </c>
      <c r="G13" s="136" t="s">
        <v>170</v>
      </c>
      <c r="H13" s="37"/>
    </row>
    <row r="14" spans="1:8" ht="27" customHeight="1">
      <c r="A14" s="158" t="s">
        <v>48</v>
      </c>
      <c r="B14" s="158"/>
      <c r="C14" s="142"/>
      <c r="D14" s="143"/>
      <c r="E14" s="144"/>
      <c r="F14" s="51" t="s">
        <v>52</v>
      </c>
      <c r="G14" s="59"/>
      <c r="H14" s="37"/>
    </row>
    <row r="15" spans="2:9" ht="22.5" customHeight="1">
      <c r="B15" s="26"/>
      <c r="C15" s="36"/>
      <c r="D15" s="36"/>
      <c r="E15" s="36"/>
      <c r="F15" s="26"/>
      <c r="G15" s="37"/>
      <c r="H15" s="37"/>
      <c r="I15" s="38"/>
    </row>
    <row r="16" ht="27" customHeight="1">
      <c r="A16" s="27" t="s">
        <v>124</v>
      </c>
    </row>
    <row r="17" spans="1:8" ht="27" customHeight="1">
      <c r="A17" s="160" t="s">
        <v>58</v>
      </c>
      <c r="B17" s="161"/>
      <c r="C17" s="179">
        <v>0</v>
      </c>
      <c r="D17" s="179"/>
      <c r="E17" s="179"/>
      <c r="F17" s="26"/>
      <c r="G17" s="61"/>
      <c r="H17" s="102"/>
    </row>
    <row r="18" spans="1:10" ht="27" customHeight="1">
      <c r="A18" s="162" t="s">
        <v>59</v>
      </c>
      <c r="B18" s="163"/>
      <c r="C18" s="168">
        <f>C19-C17</f>
        <v>0</v>
      </c>
      <c r="D18" s="168"/>
      <c r="E18" s="168"/>
      <c r="F18" s="24">
        <f>C17/0.8979</f>
        <v>0</v>
      </c>
      <c r="G18" s="63"/>
      <c r="H18" s="103"/>
      <c r="J18" s="23"/>
    </row>
    <row r="19" spans="1:8" ht="27" customHeight="1">
      <c r="A19" s="164" t="s">
        <v>120</v>
      </c>
      <c r="B19" s="165"/>
      <c r="C19" s="169">
        <f>ROUNDDOWN(F18,0)</f>
        <v>0</v>
      </c>
      <c r="D19" s="169"/>
      <c r="E19" s="169"/>
      <c r="F19" s="57">
        <f>C19/11</f>
        <v>0</v>
      </c>
      <c r="G19" s="56"/>
      <c r="H19" s="104"/>
    </row>
    <row r="20" spans="1:5" ht="27" customHeight="1">
      <c r="A20" s="164" t="s">
        <v>121</v>
      </c>
      <c r="B20" s="165"/>
      <c r="C20" s="169">
        <f>ROUND(F19,0)</f>
        <v>0</v>
      </c>
      <c r="D20" s="169"/>
      <c r="E20" s="169"/>
    </row>
    <row r="21" spans="1:5" ht="15.75" customHeight="1">
      <c r="A21" s="67"/>
      <c r="B21" s="67"/>
      <c r="C21" s="55"/>
      <c r="D21" s="55"/>
      <c r="E21" s="55"/>
    </row>
    <row r="22" spans="1:8" ht="42.75" customHeight="1">
      <c r="A22" s="167" t="s">
        <v>123</v>
      </c>
      <c r="B22" s="167"/>
      <c r="C22" s="167"/>
      <c r="D22" s="167"/>
      <c r="E22" s="167"/>
      <c r="F22" s="167"/>
      <c r="G22" s="167"/>
      <c r="H22" s="105"/>
    </row>
    <row r="23" spans="1:8" ht="14.25" customHeight="1">
      <c r="A23" s="64"/>
      <c r="B23" s="64"/>
      <c r="C23" s="64"/>
      <c r="D23" s="64"/>
      <c r="E23" s="64"/>
      <c r="F23" s="64"/>
      <c r="G23" s="64"/>
      <c r="H23" s="105"/>
    </row>
    <row r="24" spans="1:8" ht="15" customHeight="1">
      <c r="A24" s="116" t="s">
        <v>150</v>
      </c>
      <c r="B24" s="64"/>
      <c r="C24" s="64"/>
      <c r="D24" s="64"/>
      <c r="E24" s="64"/>
      <c r="F24" s="64"/>
      <c r="G24" s="64"/>
      <c r="H24" s="105"/>
    </row>
    <row r="25" spans="1:8" ht="15" customHeight="1">
      <c r="A25" s="116" t="s">
        <v>163</v>
      </c>
      <c r="B25" s="64"/>
      <c r="C25" s="64"/>
      <c r="D25" s="64"/>
      <c r="E25" s="64"/>
      <c r="F25" s="64"/>
      <c r="G25" s="64"/>
      <c r="H25" s="105"/>
    </row>
    <row r="26" spans="1:8" ht="15" customHeight="1">
      <c r="A26" s="116" t="s">
        <v>151</v>
      </c>
      <c r="B26" s="64"/>
      <c r="C26" s="64"/>
      <c r="D26" s="64"/>
      <c r="E26" s="64"/>
      <c r="F26" s="64"/>
      <c r="G26" s="64"/>
      <c r="H26" s="105"/>
    </row>
    <row r="27" spans="1:8" ht="15" customHeight="1" thickBot="1">
      <c r="A27" s="118"/>
      <c r="B27" s="119"/>
      <c r="C27" s="119"/>
      <c r="D27" s="119"/>
      <c r="E27" s="119"/>
      <c r="F27" s="119"/>
      <c r="G27" s="119"/>
      <c r="H27" s="105"/>
    </row>
    <row r="28" spans="1:8" ht="14.25" customHeight="1">
      <c r="A28" s="58"/>
      <c r="B28" s="58"/>
      <c r="C28" s="58"/>
      <c r="D28" s="64"/>
      <c r="E28" s="64"/>
      <c r="F28" s="58"/>
      <c r="G28" s="58"/>
      <c r="H28" s="105"/>
    </row>
    <row r="29" spans="1:8" s="66" customFormat="1" ht="31.5" customHeight="1">
      <c r="A29" s="166" t="s">
        <v>130</v>
      </c>
      <c r="B29" s="166"/>
      <c r="C29" s="166"/>
      <c r="D29" s="166"/>
      <c r="E29" s="166"/>
      <c r="F29" s="166"/>
      <c r="G29" s="166"/>
      <c r="H29" s="106"/>
    </row>
    <row r="30" spans="1:8" s="69" customFormat="1" ht="15" customHeight="1">
      <c r="A30" s="68"/>
      <c r="B30" s="68"/>
      <c r="C30" s="68"/>
      <c r="D30" s="68"/>
      <c r="E30" s="68"/>
      <c r="F30" s="68"/>
      <c r="G30" s="68"/>
      <c r="H30" s="68"/>
    </row>
    <row r="31" spans="1:8" s="69" customFormat="1" ht="15" customHeight="1">
      <c r="A31" s="68"/>
      <c r="B31" s="68"/>
      <c r="C31" s="68"/>
      <c r="D31" s="68"/>
      <c r="E31" s="68"/>
      <c r="F31" s="83" t="s">
        <v>133</v>
      </c>
      <c r="G31" s="97" t="s">
        <v>149</v>
      </c>
      <c r="H31" s="84"/>
    </row>
    <row r="32" spans="1:8" s="69" customFormat="1" ht="15" customHeight="1">
      <c r="A32" s="68"/>
      <c r="B32" s="68"/>
      <c r="C32" s="68"/>
      <c r="D32" s="68"/>
      <c r="E32" s="68"/>
      <c r="F32" s="83"/>
      <c r="G32" s="84"/>
      <c r="H32" s="84"/>
    </row>
    <row r="33" spans="1:8" s="82" customFormat="1" ht="15" customHeight="1">
      <c r="A33" s="159">
        <f>C6</f>
        <v>0</v>
      </c>
      <c r="B33" s="159"/>
      <c r="C33" s="79"/>
      <c r="D33" s="79"/>
      <c r="F33" s="80" t="s">
        <v>145</v>
      </c>
      <c r="G33" s="81"/>
      <c r="H33" s="107"/>
    </row>
    <row r="34" spans="1:8" s="66" customFormat="1" ht="15" customHeight="1">
      <c r="A34" s="71"/>
      <c r="B34" s="71"/>
      <c r="C34" s="70"/>
      <c r="D34" s="70"/>
      <c r="F34" s="77" t="s">
        <v>146</v>
      </c>
      <c r="G34" s="72"/>
      <c r="H34" s="108"/>
    </row>
    <row r="35" spans="1:8" s="66" customFormat="1" ht="15" customHeight="1">
      <c r="A35" s="66" t="s">
        <v>132</v>
      </c>
      <c r="B35" s="71"/>
      <c r="C35" s="70"/>
      <c r="D35" s="70"/>
      <c r="F35" s="76" t="s">
        <v>144</v>
      </c>
      <c r="G35" s="75"/>
      <c r="H35" s="109"/>
    </row>
    <row r="36" spans="1:8" s="66" customFormat="1" ht="15" customHeight="1">
      <c r="A36" s="66" t="str">
        <f>C7</f>
        <v>〒</v>
      </c>
      <c r="B36" s="71"/>
      <c r="C36" s="70"/>
      <c r="D36" s="70"/>
      <c r="F36" s="76" t="s">
        <v>147</v>
      </c>
      <c r="G36" s="76"/>
      <c r="H36" s="110"/>
    </row>
    <row r="37" spans="2:8" s="66" customFormat="1" ht="15" customHeight="1">
      <c r="B37" s="71"/>
      <c r="C37" s="70"/>
      <c r="D37" s="70"/>
      <c r="F37" s="78" t="s">
        <v>148</v>
      </c>
      <c r="G37" s="74"/>
      <c r="H37" s="111"/>
    </row>
    <row r="38" spans="1:10" s="66" customFormat="1" ht="15" customHeight="1">
      <c r="A38" s="73" t="s">
        <v>125</v>
      </c>
      <c r="B38" s="73"/>
      <c r="C38" s="73"/>
      <c r="D38" s="73"/>
      <c r="E38" s="73"/>
      <c r="F38" s="73"/>
      <c r="G38" s="73"/>
      <c r="H38" s="112"/>
      <c r="I38" s="73"/>
      <c r="J38" s="73"/>
    </row>
    <row r="39" spans="1:10" s="66" customFormat="1" ht="15" customHeight="1">
      <c r="A39" s="73"/>
      <c r="B39" s="73"/>
      <c r="C39" s="73"/>
      <c r="D39" s="73"/>
      <c r="E39" s="73"/>
      <c r="F39" s="73"/>
      <c r="G39" s="73"/>
      <c r="H39" s="112"/>
      <c r="I39" s="73"/>
      <c r="J39" s="73"/>
    </row>
    <row r="40" spans="1:8" s="66" customFormat="1" ht="15" customHeight="1">
      <c r="A40" s="85" t="s">
        <v>126</v>
      </c>
      <c r="B40" s="86" t="s">
        <v>127</v>
      </c>
      <c r="C40" s="173" t="s">
        <v>128</v>
      </c>
      <c r="D40" s="173"/>
      <c r="E40" s="173"/>
      <c r="F40" s="85" t="s">
        <v>129</v>
      </c>
      <c r="G40" s="88" t="s">
        <v>134</v>
      </c>
      <c r="H40" s="113"/>
    </row>
    <row r="41" spans="1:8" s="66" customFormat="1" ht="15" customHeight="1">
      <c r="A41" s="98" t="s">
        <v>141</v>
      </c>
      <c r="B41" s="89">
        <f>C5</f>
        <v>0</v>
      </c>
      <c r="C41" s="174">
        <f>C4</f>
        <v>0</v>
      </c>
      <c r="D41" s="175"/>
      <c r="E41" s="176"/>
      <c r="F41" s="90" t="s">
        <v>142</v>
      </c>
      <c r="G41" s="91">
        <f>C19</f>
        <v>0</v>
      </c>
      <c r="H41" s="114"/>
    </row>
    <row r="42" s="66" customFormat="1" ht="15" customHeight="1">
      <c r="H42" s="69"/>
    </row>
    <row r="43" s="66" customFormat="1" ht="15" customHeight="1">
      <c r="H43" s="69"/>
    </row>
    <row r="44" spans="3:8" ht="15" customHeight="1">
      <c r="C44" s="87" t="s">
        <v>135</v>
      </c>
      <c r="D44" s="87" t="s">
        <v>136</v>
      </c>
      <c r="E44" s="87" t="s">
        <v>137</v>
      </c>
      <c r="F44" s="88" t="s">
        <v>138</v>
      </c>
      <c r="G44" s="88" t="s">
        <v>157</v>
      </c>
      <c r="H44" s="113"/>
    </row>
    <row r="45" spans="2:8" ht="15" customHeight="1">
      <c r="B45" s="65"/>
      <c r="C45" s="60" t="s">
        <v>143</v>
      </c>
      <c r="D45" s="92">
        <f>C19</f>
        <v>0</v>
      </c>
      <c r="E45" s="92">
        <f>C20</f>
        <v>0</v>
      </c>
      <c r="F45" s="92">
        <f>C18</f>
        <v>0</v>
      </c>
      <c r="G45" s="92">
        <f>C17</f>
        <v>0</v>
      </c>
      <c r="H45" s="115"/>
    </row>
    <row r="46" ht="15" customHeight="1"/>
    <row r="47" ht="15" customHeight="1"/>
    <row r="48" ht="13.5">
      <c r="A48" t="s">
        <v>139</v>
      </c>
    </row>
    <row r="49" ht="13.5">
      <c r="A49" t="s">
        <v>140</v>
      </c>
    </row>
  </sheetData>
  <sheetProtection/>
  <mergeCells count="36">
    <mergeCell ref="C40:E40"/>
    <mergeCell ref="C41:E41"/>
    <mergeCell ref="A2:G2"/>
    <mergeCell ref="A1:G1"/>
    <mergeCell ref="C11:E11"/>
    <mergeCell ref="C12:E12"/>
    <mergeCell ref="C13:E13"/>
    <mergeCell ref="C14:E14"/>
    <mergeCell ref="C17:E17"/>
    <mergeCell ref="C9:G9"/>
    <mergeCell ref="A11:B11"/>
    <mergeCell ref="A12:B12"/>
    <mergeCell ref="A13:B13"/>
    <mergeCell ref="A14:B14"/>
    <mergeCell ref="A9:B9"/>
    <mergeCell ref="A10:G10"/>
    <mergeCell ref="C4:G4"/>
    <mergeCell ref="C5:G5"/>
    <mergeCell ref="C6:G6"/>
    <mergeCell ref="C7:G7"/>
    <mergeCell ref="C8:G8"/>
    <mergeCell ref="A4:B4"/>
    <mergeCell ref="A5:B5"/>
    <mergeCell ref="A6:B6"/>
    <mergeCell ref="A7:B7"/>
    <mergeCell ref="A8:B8"/>
    <mergeCell ref="A33:B33"/>
    <mergeCell ref="A17:B17"/>
    <mergeCell ref="A18:B18"/>
    <mergeCell ref="A19:B19"/>
    <mergeCell ref="A20:B20"/>
    <mergeCell ref="A29:G29"/>
    <mergeCell ref="A22:G22"/>
    <mergeCell ref="C18:E18"/>
    <mergeCell ref="C20:E20"/>
    <mergeCell ref="C19:E19"/>
  </mergeCells>
  <hyperlinks>
    <hyperlink ref="F11" r:id="rId1" display="銀行コード（4桁）"/>
    <hyperlink ref="F12" r:id="rId2" display="支店コード（3桁）"/>
  </hyperlinks>
  <printOptions/>
  <pageMargins left="1.14" right="0.7" top="0.41" bottom="0.36" header="0.3" footer="0.3"/>
  <pageSetup fitToHeight="1" fitToWidth="1" horizontalDpi="1200" verticalDpi="1200" orientation="portrait" paperSize="9" scale="86" r:id="rId3"/>
</worksheet>
</file>

<file path=xl/worksheets/sheet4.xml><?xml version="1.0" encoding="utf-8"?>
<worksheet xmlns="http://schemas.openxmlformats.org/spreadsheetml/2006/main" xmlns:r="http://schemas.openxmlformats.org/officeDocument/2006/relationships">
  <sheetPr>
    <tabColor rgb="FF9933FF"/>
    <pageSetUpPr fitToPage="1"/>
  </sheetPr>
  <dimension ref="A1:I47"/>
  <sheetViews>
    <sheetView zoomScalePageLayoutView="0" workbookViewId="0" topLeftCell="A1">
      <selection activeCell="A1" sqref="A1:G1"/>
    </sheetView>
  </sheetViews>
  <sheetFormatPr defaultColWidth="9.140625" defaultRowHeight="15"/>
  <cols>
    <col min="1" max="1" width="8.140625" style="0" customWidth="1"/>
    <col min="2" max="2" width="10.28125" style="0" customWidth="1"/>
    <col min="3" max="3" width="16.8515625" style="0" customWidth="1"/>
    <col min="4" max="7" width="14.57421875" style="0" customWidth="1"/>
    <col min="8" max="8" width="10.421875" style="0" bestFit="1" customWidth="1"/>
  </cols>
  <sheetData>
    <row r="1" spans="1:7" ht="30" customHeight="1">
      <c r="A1" s="178" t="s">
        <v>57</v>
      </c>
      <c r="B1" s="178"/>
      <c r="C1" s="178"/>
      <c r="D1" s="178"/>
      <c r="E1" s="178"/>
      <c r="F1" s="178"/>
      <c r="G1" s="178"/>
    </row>
    <row r="2" spans="1:8" ht="39.75" customHeight="1">
      <c r="A2" s="177" t="s">
        <v>159</v>
      </c>
      <c r="B2" s="177"/>
      <c r="C2" s="177"/>
      <c r="D2" s="177"/>
      <c r="E2" s="177"/>
      <c r="F2" s="177"/>
      <c r="G2" s="177"/>
      <c r="H2" s="99"/>
    </row>
    <row r="3" spans="3:7" ht="15" customHeight="1">
      <c r="C3" s="180"/>
      <c r="D3" s="180"/>
      <c r="E3" s="180"/>
      <c r="F3" s="180"/>
      <c r="G3" s="180"/>
    </row>
    <row r="4" spans="1:7" ht="27" customHeight="1">
      <c r="A4" s="158" t="s">
        <v>43</v>
      </c>
      <c r="B4" s="158"/>
      <c r="C4" s="170"/>
      <c r="D4" s="170"/>
      <c r="E4" s="170"/>
      <c r="F4" s="170"/>
      <c r="G4" s="170"/>
    </row>
    <row r="5" spans="1:7" ht="27" customHeight="1">
      <c r="A5" s="158" t="s">
        <v>122</v>
      </c>
      <c r="B5" s="158"/>
      <c r="C5" s="171"/>
      <c r="D5" s="171"/>
      <c r="E5" s="171"/>
      <c r="F5" s="172"/>
      <c r="G5" s="172"/>
    </row>
    <row r="6" spans="1:7" ht="27" customHeight="1">
      <c r="A6" s="158" t="s">
        <v>53</v>
      </c>
      <c r="B6" s="158"/>
      <c r="C6" s="138"/>
      <c r="D6" s="138"/>
      <c r="E6" s="138"/>
      <c r="F6" s="138"/>
      <c r="G6" s="138"/>
    </row>
    <row r="7" spans="1:7" ht="27" customHeight="1">
      <c r="A7" s="158" t="s">
        <v>42</v>
      </c>
      <c r="B7" s="158"/>
      <c r="C7" s="138"/>
      <c r="D7" s="138"/>
      <c r="E7" s="138"/>
      <c r="F7" s="138"/>
      <c r="G7" s="138"/>
    </row>
    <row r="8" spans="1:7" ht="27" customHeight="1">
      <c r="A8" s="158" t="s">
        <v>41</v>
      </c>
      <c r="B8" s="158"/>
      <c r="C8" s="138"/>
      <c r="D8" s="138"/>
      <c r="E8" s="138"/>
      <c r="F8" s="138"/>
      <c r="G8" s="138"/>
    </row>
    <row r="9" spans="1:7" ht="27" customHeight="1">
      <c r="A9" s="158" t="s">
        <v>49</v>
      </c>
      <c r="B9" s="158"/>
      <c r="C9" s="138"/>
      <c r="D9" s="138"/>
      <c r="E9" s="138"/>
      <c r="F9" s="138"/>
      <c r="G9" s="138"/>
    </row>
    <row r="10" spans="1:7" ht="27" customHeight="1">
      <c r="A10" s="145" t="s">
        <v>44</v>
      </c>
      <c r="B10" s="145"/>
      <c r="C10" s="145"/>
      <c r="D10" s="145"/>
      <c r="E10" s="145"/>
      <c r="F10" s="145"/>
      <c r="G10" s="145"/>
    </row>
    <row r="11" spans="1:7" ht="27" customHeight="1">
      <c r="A11" s="158" t="s">
        <v>45</v>
      </c>
      <c r="B11" s="158"/>
      <c r="C11" s="142"/>
      <c r="D11" s="143"/>
      <c r="E11" s="144"/>
      <c r="F11" s="22" t="s">
        <v>50</v>
      </c>
      <c r="G11" s="59"/>
    </row>
    <row r="12" spans="1:7" ht="27" customHeight="1">
      <c r="A12" s="158" t="s">
        <v>46</v>
      </c>
      <c r="B12" s="158"/>
      <c r="C12" s="142"/>
      <c r="D12" s="143"/>
      <c r="E12" s="144"/>
      <c r="F12" s="22" t="s">
        <v>51</v>
      </c>
      <c r="G12" s="59"/>
    </row>
    <row r="13" spans="1:7" ht="27" customHeight="1">
      <c r="A13" s="158" t="s">
        <v>47</v>
      </c>
      <c r="B13" s="158"/>
      <c r="C13" s="142"/>
      <c r="D13" s="143"/>
      <c r="E13" s="144"/>
      <c r="F13" s="137" t="s">
        <v>60</v>
      </c>
      <c r="G13" s="136" t="s">
        <v>170</v>
      </c>
    </row>
    <row r="14" spans="1:7" ht="27" customHeight="1">
      <c r="A14" s="158" t="s">
        <v>48</v>
      </c>
      <c r="B14" s="158"/>
      <c r="C14" s="142"/>
      <c r="D14" s="143"/>
      <c r="E14" s="144"/>
      <c r="F14" s="60" t="s">
        <v>52</v>
      </c>
      <c r="G14" s="59"/>
    </row>
    <row r="15" spans="2:8" ht="27" customHeight="1">
      <c r="B15" s="26"/>
      <c r="C15" s="36"/>
      <c r="D15" s="36"/>
      <c r="E15" s="36"/>
      <c r="F15" s="26"/>
      <c r="G15" s="93"/>
      <c r="H15" s="38"/>
    </row>
    <row r="16" ht="27" customHeight="1">
      <c r="A16" s="27" t="s">
        <v>124</v>
      </c>
    </row>
    <row r="17" spans="1:7" ht="27" customHeight="1">
      <c r="A17" s="160" t="s">
        <v>58</v>
      </c>
      <c r="B17" s="161"/>
      <c r="C17" s="179">
        <v>0</v>
      </c>
      <c r="D17" s="179"/>
      <c r="E17" s="179"/>
      <c r="F17" s="26"/>
      <c r="G17" s="61"/>
    </row>
    <row r="18" spans="1:9" ht="27" customHeight="1">
      <c r="A18" s="162" t="s">
        <v>153</v>
      </c>
      <c r="B18" s="163"/>
      <c r="C18" s="181">
        <f>C19-C17</f>
        <v>0</v>
      </c>
      <c r="D18" s="182"/>
      <c r="E18" s="183"/>
      <c r="F18" s="94"/>
      <c r="G18" s="63"/>
      <c r="I18" s="23"/>
    </row>
    <row r="19" spans="1:7" ht="27" customHeight="1">
      <c r="A19" s="164" t="s">
        <v>154</v>
      </c>
      <c r="B19" s="165"/>
      <c r="C19" s="185">
        <f>ROUNDDOWN(F19,0)</f>
        <v>0</v>
      </c>
      <c r="D19" s="186"/>
      <c r="E19" s="187"/>
      <c r="F19" s="95">
        <f>C17/0.7958</f>
        <v>0</v>
      </c>
      <c r="G19" s="56"/>
    </row>
    <row r="20" spans="1:6" ht="27" customHeight="1">
      <c r="A20" s="164" t="s">
        <v>121</v>
      </c>
      <c r="B20" s="165"/>
      <c r="C20" s="185">
        <f>ROUND(F20,0)</f>
        <v>0</v>
      </c>
      <c r="D20" s="186"/>
      <c r="E20" s="187"/>
      <c r="F20" s="96">
        <f>C19/11</f>
        <v>0</v>
      </c>
    </row>
    <row r="21" spans="1:6" ht="14.25" customHeight="1">
      <c r="A21" s="67"/>
      <c r="B21" s="67"/>
      <c r="C21" s="55"/>
      <c r="D21" s="55"/>
      <c r="E21" s="55"/>
      <c r="F21" s="96"/>
    </row>
    <row r="22" spans="1:7" ht="27" customHeight="1">
      <c r="A22" s="184" t="s">
        <v>160</v>
      </c>
      <c r="B22" s="184"/>
      <c r="C22" s="184"/>
      <c r="D22" s="184"/>
      <c r="E22" s="184"/>
      <c r="F22" s="184"/>
      <c r="G22" s="184"/>
    </row>
    <row r="23" spans="1:5" ht="17.25" customHeight="1">
      <c r="A23" s="67"/>
      <c r="B23" s="67"/>
      <c r="C23" s="55"/>
      <c r="D23" s="55"/>
      <c r="E23" s="55"/>
    </row>
    <row r="24" spans="1:7" ht="42.75" customHeight="1">
      <c r="A24" s="167" t="s">
        <v>123</v>
      </c>
      <c r="B24" s="167"/>
      <c r="C24" s="167"/>
      <c r="D24" s="167"/>
      <c r="E24" s="167"/>
      <c r="F24" s="167"/>
      <c r="G24" s="167"/>
    </row>
    <row r="25" spans="1:8" ht="22.5" customHeight="1" thickBot="1">
      <c r="A25" s="118"/>
      <c r="B25" s="119"/>
      <c r="C25" s="119"/>
      <c r="D25" s="119"/>
      <c r="E25" s="119"/>
      <c r="F25" s="119"/>
      <c r="G25" s="119"/>
      <c r="H25" s="105"/>
    </row>
    <row r="26" spans="1:7" ht="15" customHeight="1">
      <c r="A26" s="64"/>
      <c r="B26" s="64"/>
      <c r="C26" s="64"/>
      <c r="D26" s="64"/>
      <c r="E26" s="64"/>
      <c r="F26" s="64"/>
      <c r="G26" s="64"/>
    </row>
    <row r="27" spans="1:7" s="66" customFormat="1" ht="31.5" customHeight="1">
      <c r="A27" s="166" t="s">
        <v>130</v>
      </c>
      <c r="B27" s="166"/>
      <c r="C27" s="166"/>
      <c r="D27" s="166"/>
      <c r="E27" s="166"/>
      <c r="F27" s="166"/>
      <c r="G27" s="166"/>
    </row>
    <row r="28" spans="1:7" s="69" customFormat="1" ht="15" customHeight="1">
      <c r="A28" s="68"/>
      <c r="B28" s="68"/>
      <c r="C28" s="68"/>
      <c r="D28" s="68"/>
      <c r="E28" s="68"/>
      <c r="F28" s="68"/>
      <c r="G28" s="68"/>
    </row>
    <row r="29" spans="1:7" s="69" customFormat="1" ht="15" customHeight="1">
      <c r="A29" s="68"/>
      <c r="B29" s="68"/>
      <c r="C29" s="68"/>
      <c r="D29" s="68"/>
      <c r="E29" s="68"/>
      <c r="F29" s="83" t="s">
        <v>133</v>
      </c>
      <c r="G29" s="97" t="s">
        <v>149</v>
      </c>
    </row>
    <row r="30" spans="1:7" s="69" customFormat="1" ht="15" customHeight="1">
      <c r="A30" s="68"/>
      <c r="B30" s="68"/>
      <c r="C30" s="68"/>
      <c r="D30" s="68"/>
      <c r="E30" s="68"/>
      <c r="F30" s="83"/>
      <c r="G30" s="84"/>
    </row>
    <row r="31" spans="1:7" s="82" customFormat="1" ht="15" customHeight="1">
      <c r="A31" s="159">
        <f>C6</f>
        <v>0</v>
      </c>
      <c r="B31" s="159"/>
      <c r="C31" s="79"/>
      <c r="D31" s="79"/>
      <c r="F31" s="80" t="s">
        <v>145</v>
      </c>
      <c r="G31" s="81"/>
    </row>
    <row r="32" spans="1:7" s="66" customFormat="1" ht="15" customHeight="1">
      <c r="A32" s="71"/>
      <c r="B32" s="71"/>
      <c r="C32" s="70"/>
      <c r="D32" s="70"/>
      <c r="F32" s="77" t="s">
        <v>146</v>
      </c>
      <c r="G32" s="72"/>
    </row>
    <row r="33" spans="1:7" s="66" customFormat="1" ht="15" customHeight="1">
      <c r="A33" s="66" t="s">
        <v>132</v>
      </c>
      <c r="B33" s="71"/>
      <c r="C33" s="70"/>
      <c r="D33" s="70"/>
      <c r="F33" s="76" t="s">
        <v>144</v>
      </c>
      <c r="G33" s="75"/>
    </row>
    <row r="34" spans="1:7" s="66" customFormat="1" ht="15" customHeight="1">
      <c r="A34" s="66">
        <f>C7</f>
        <v>0</v>
      </c>
      <c r="B34" s="71"/>
      <c r="C34" s="70"/>
      <c r="D34" s="70"/>
      <c r="F34" s="76" t="s">
        <v>147</v>
      </c>
      <c r="G34" s="76"/>
    </row>
    <row r="35" spans="2:7" s="66" customFormat="1" ht="15" customHeight="1">
      <c r="B35" s="71"/>
      <c r="C35" s="70"/>
      <c r="D35" s="70"/>
      <c r="F35" s="78" t="s">
        <v>148</v>
      </c>
      <c r="G35" s="74"/>
    </row>
    <row r="36" spans="1:9" s="66" customFormat="1" ht="15" customHeight="1">
      <c r="A36" s="73" t="s">
        <v>125</v>
      </c>
      <c r="B36" s="73"/>
      <c r="C36" s="73"/>
      <c r="D36" s="73"/>
      <c r="E36" s="73"/>
      <c r="F36" s="73"/>
      <c r="G36" s="73"/>
      <c r="H36" s="73"/>
      <c r="I36" s="73"/>
    </row>
    <row r="37" spans="1:9" s="66" customFormat="1" ht="15" customHeight="1">
      <c r="A37" s="73"/>
      <c r="B37" s="73"/>
      <c r="C37" s="73"/>
      <c r="D37" s="73"/>
      <c r="E37" s="73"/>
      <c r="F37" s="73"/>
      <c r="G37" s="73"/>
      <c r="H37" s="73"/>
      <c r="I37" s="73"/>
    </row>
    <row r="38" spans="1:7" s="66" customFormat="1" ht="15" customHeight="1">
      <c r="A38" s="85" t="s">
        <v>126</v>
      </c>
      <c r="B38" s="86" t="s">
        <v>127</v>
      </c>
      <c r="C38" s="173" t="s">
        <v>128</v>
      </c>
      <c r="D38" s="173"/>
      <c r="E38" s="173"/>
      <c r="F38" s="85" t="s">
        <v>129</v>
      </c>
      <c r="G38" s="88" t="s">
        <v>134</v>
      </c>
    </row>
    <row r="39" spans="1:7" s="66" customFormat="1" ht="15" customHeight="1">
      <c r="A39" s="98" t="s">
        <v>141</v>
      </c>
      <c r="B39" s="89">
        <f>C5</f>
        <v>0</v>
      </c>
      <c r="C39" s="174">
        <f>C4</f>
        <v>0</v>
      </c>
      <c r="D39" s="175"/>
      <c r="E39" s="176"/>
      <c r="F39" s="90" t="s">
        <v>142</v>
      </c>
      <c r="G39" s="91">
        <f>C19</f>
        <v>0</v>
      </c>
    </row>
    <row r="40" s="66" customFormat="1" ht="15" customHeight="1"/>
    <row r="41" s="66" customFormat="1" ht="15" customHeight="1"/>
    <row r="42" spans="3:7" ht="15" customHeight="1">
      <c r="C42" s="87" t="s">
        <v>135</v>
      </c>
      <c r="D42" s="87" t="s">
        <v>136</v>
      </c>
      <c r="E42" s="87" t="s">
        <v>137</v>
      </c>
      <c r="F42" s="88" t="s">
        <v>138</v>
      </c>
      <c r="G42" s="88" t="s">
        <v>157</v>
      </c>
    </row>
    <row r="43" spans="2:7" ht="15" customHeight="1">
      <c r="B43" s="65"/>
      <c r="C43" s="60" t="s">
        <v>143</v>
      </c>
      <c r="D43" s="92">
        <f>C19</f>
        <v>0</v>
      </c>
      <c r="E43" s="92">
        <f>C20</f>
        <v>0</v>
      </c>
      <c r="F43" s="92">
        <f>C18</f>
        <v>0</v>
      </c>
      <c r="G43" s="92">
        <f>C17</f>
        <v>0</v>
      </c>
    </row>
    <row r="44" ht="15" customHeight="1"/>
    <row r="45" ht="15" customHeight="1"/>
    <row r="46" ht="13.5">
      <c r="A46" t="s">
        <v>139</v>
      </c>
    </row>
    <row r="47" ht="13.5">
      <c r="A47" t="s">
        <v>140</v>
      </c>
    </row>
  </sheetData>
  <sheetProtection/>
  <mergeCells count="38">
    <mergeCell ref="A31:B31"/>
    <mergeCell ref="C38:E38"/>
    <mergeCell ref="C39:E39"/>
    <mergeCell ref="A2:G2"/>
    <mergeCell ref="A1:G1"/>
    <mergeCell ref="A19:B19"/>
    <mergeCell ref="C19:E19"/>
    <mergeCell ref="A20:B20"/>
    <mergeCell ref="C20:E20"/>
    <mergeCell ref="A24:G24"/>
    <mergeCell ref="A27:G27"/>
    <mergeCell ref="A14:B14"/>
    <mergeCell ref="C14:E14"/>
    <mergeCell ref="A17:B17"/>
    <mergeCell ref="C17:E17"/>
    <mergeCell ref="A18:B18"/>
    <mergeCell ref="C18:E18"/>
    <mergeCell ref="A22:G22"/>
    <mergeCell ref="A10:G10"/>
    <mergeCell ref="A11:B11"/>
    <mergeCell ref="C11:E11"/>
    <mergeCell ref="A12:B12"/>
    <mergeCell ref="C12:E12"/>
    <mergeCell ref="A13:B13"/>
    <mergeCell ref="C13:E13"/>
    <mergeCell ref="A7:B7"/>
    <mergeCell ref="C7:G7"/>
    <mergeCell ref="A8:B8"/>
    <mergeCell ref="C8:G8"/>
    <mergeCell ref="A9:B9"/>
    <mergeCell ref="C9:G9"/>
    <mergeCell ref="C3:G3"/>
    <mergeCell ref="A4:B4"/>
    <mergeCell ref="C4:G4"/>
    <mergeCell ref="A5:B5"/>
    <mergeCell ref="C5:G5"/>
    <mergeCell ref="A6:B6"/>
    <mergeCell ref="C6:G6"/>
  </mergeCells>
  <hyperlinks>
    <hyperlink ref="F11" r:id="rId1" display="銀行コード（4桁）"/>
    <hyperlink ref="F12" r:id="rId2" display="支店コード（3桁）"/>
  </hyperlinks>
  <printOptions/>
  <pageMargins left="1.03" right="0.7" top="0.75" bottom="0.49" header="0.3" footer="0.45"/>
  <pageSetup fitToHeight="1" fitToWidth="1" horizontalDpi="1200" verticalDpi="1200" orientation="portrait" paperSize="9" scale="86" r:id="rId3"/>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34" sqref="O34"/>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9933FF"/>
    <pageSetUpPr fitToPage="1"/>
  </sheetPr>
  <dimension ref="A1:I44"/>
  <sheetViews>
    <sheetView zoomScalePageLayoutView="0" workbookViewId="0" topLeftCell="A1">
      <selection activeCell="A1" sqref="A1:G1"/>
    </sheetView>
  </sheetViews>
  <sheetFormatPr defaultColWidth="9.140625" defaultRowHeight="15"/>
  <cols>
    <col min="1" max="1" width="8.140625" style="0" customWidth="1"/>
    <col min="2" max="2" width="10.28125" style="0" customWidth="1"/>
    <col min="3" max="3" width="16.8515625" style="0" customWidth="1"/>
    <col min="4" max="7" width="14.57421875" style="0" customWidth="1"/>
    <col min="8" max="8" width="10.421875" style="0" bestFit="1" customWidth="1"/>
  </cols>
  <sheetData>
    <row r="1" spans="1:7" ht="30" customHeight="1">
      <c r="A1" s="178" t="s">
        <v>57</v>
      </c>
      <c r="B1" s="178"/>
      <c r="C1" s="178"/>
      <c r="D1" s="178"/>
      <c r="E1" s="178"/>
      <c r="F1" s="178"/>
      <c r="G1" s="178"/>
    </row>
    <row r="2" spans="1:8" ht="39.75" customHeight="1">
      <c r="A2" s="177" t="s">
        <v>159</v>
      </c>
      <c r="B2" s="177"/>
      <c r="C2" s="177"/>
      <c r="D2" s="177"/>
      <c r="E2" s="177"/>
      <c r="F2" s="177"/>
      <c r="G2" s="177"/>
      <c r="H2" s="99"/>
    </row>
    <row r="3" spans="3:9" ht="15" customHeight="1">
      <c r="C3" s="180"/>
      <c r="D3" s="180"/>
      <c r="E3" s="180"/>
      <c r="F3" s="180"/>
      <c r="G3" s="180"/>
      <c r="I3" s="121"/>
    </row>
    <row r="4" spans="1:9" ht="27" customHeight="1">
      <c r="A4" s="158" t="s">
        <v>43</v>
      </c>
      <c r="B4" s="158"/>
      <c r="C4" s="170"/>
      <c r="D4" s="170"/>
      <c r="E4" s="170"/>
      <c r="F4" s="170"/>
      <c r="G4" s="170"/>
      <c r="I4" s="120"/>
    </row>
    <row r="5" spans="1:9" ht="27" customHeight="1">
      <c r="A5" s="158" t="s">
        <v>122</v>
      </c>
      <c r="B5" s="158"/>
      <c r="C5" s="171"/>
      <c r="D5" s="171"/>
      <c r="E5" s="171"/>
      <c r="F5" s="172"/>
      <c r="G5" s="172"/>
      <c r="I5" s="122"/>
    </row>
    <row r="6" spans="1:7" ht="27" customHeight="1">
      <c r="A6" s="158" t="s">
        <v>53</v>
      </c>
      <c r="B6" s="158"/>
      <c r="C6" s="138"/>
      <c r="D6" s="138"/>
      <c r="E6" s="138"/>
      <c r="F6" s="138"/>
      <c r="G6" s="138"/>
    </row>
    <row r="7" spans="1:9" ht="27" customHeight="1">
      <c r="A7" s="158" t="s">
        <v>42</v>
      </c>
      <c r="B7" s="158"/>
      <c r="C7" s="138"/>
      <c r="D7" s="138"/>
      <c r="E7" s="138"/>
      <c r="F7" s="138"/>
      <c r="G7" s="138"/>
      <c r="I7" s="122"/>
    </row>
    <row r="8" spans="1:7" ht="27" customHeight="1">
      <c r="A8" s="158" t="s">
        <v>41</v>
      </c>
      <c r="B8" s="158"/>
      <c r="C8" s="138"/>
      <c r="D8" s="138"/>
      <c r="E8" s="138"/>
      <c r="F8" s="138"/>
      <c r="G8" s="138"/>
    </row>
    <row r="9" spans="1:7" ht="27" customHeight="1">
      <c r="A9" s="158" t="s">
        <v>49</v>
      </c>
      <c r="B9" s="158"/>
      <c r="C9" s="138"/>
      <c r="D9" s="138"/>
      <c r="E9" s="138"/>
      <c r="F9" s="138"/>
      <c r="G9" s="138"/>
    </row>
    <row r="10" spans="1:7" ht="27" customHeight="1">
      <c r="A10" s="145" t="s">
        <v>44</v>
      </c>
      <c r="B10" s="145"/>
      <c r="C10" s="145"/>
      <c r="D10" s="145"/>
      <c r="E10" s="145"/>
      <c r="F10" s="145"/>
      <c r="G10" s="145"/>
    </row>
    <row r="11" spans="1:7" ht="27" customHeight="1">
      <c r="A11" s="158" t="s">
        <v>45</v>
      </c>
      <c r="B11" s="158"/>
      <c r="C11" s="142"/>
      <c r="D11" s="143"/>
      <c r="E11" s="144"/>
      <c r="F11" s="22" t="s">
        <v>50</v>
      </c>
      <c r="G11" s="59"/>
    </row>
    <row r="12" spans="1:7" ht="27" customHeight="1">
      <c r="A12" s="158" t="s">
        <v>46</v>
      </c>
      <c r="B12" s="158"/>
      <c r="C12" s="142"/>
      <c r="D12" s="143"/>
      <c r="E12" s="144"/>
      <c r="F12" s="22" t="s">
        <v>51</v>
      </c>
      <c r="G12" s="59"/>
    </row>
    <row r="13" spans="1:7" ht="27" customHeight="1">
      <c r="A13" s="158" t="s">
        <v>47</v>
      </c>
      <c r="B13" s="158"/>
      <c r="C13" s="142"/>
      <c r="D13" s="143"/>
      <c r="E13" s="144"/>
      <c r="F13" s="137" t="s">
        <v>60</v>
      </c>
      <c r="G13" s="136" t="s">
        <v>170</v>
      </c>
    </row>
    <row r="14" spans="1:7" ht="27" customHeight="1">
      <c r="A14" s="158" t="s">
        <v>48</v>
      </c>
      <c r="B14" s="158"/>
      <c r="C14" s="142"/>
      <c r="D14" s="143"/>
      <c r="E14" s="144"/>
      <c r="F14" s="60" t="s">
        <v>52</v>
      </c>
      <c r="G14" s="59"/>
    </row>
    <row r="15" spans="2:8" ht="27" customHeight="1">
      <c r="B15" s="26"/>
      <c r="C15" s="36"/>
      <c r="D15" s="36"/>
      <c r="E15" s="36"/>
      <c r="F15" s="26"/>
      <c r="G15" s="93"/>
      <c r="H15" s="38"/>
    </row>
    <row r="16" ht="27" customHeight="1">
      <c r="A16" s="27" t="s">
        <v>124</v>
      </c>
    </row>
    <row r="17" spans="1:7" ht="27" customHeight="1">
      <c r="A17" s="160" t="s">
        <v>58</v>
      </c>
      <c r="B17" s="161"/>
      <c r="C17" s="179">
        <v>0</v>
      </c>
      <c r="D17" s="179"/>
      <c r="E17" s="179"/>
      <c r="F17" s="26"/>
      <c r="G17" s="61"/>
    </row>
    <row r="18" spans="1:7" ht="27" customHeight="1">
      <c r="A18" s="164" t="s">
        <v>155</v>
      </c>
      <c r="B18" s="165"/>
      <c r="C18" s="185">
        <f>C17</f>
        <v>0</v>
      </c>
      <c r="D18" s="186"/>
      <c r="E18" s="187"/>
      <c r="F18" s="95"/>
      <c r="G18" s="56"/>
    </row>
    <row r="19" spans="1:6" ht="27" customHeight="1">
      <c r="A19" s="164" t="s">
        <v>121</v>
      </c>
      <c r="B19" s="165"/>
      <c r="C19" s="185">
        <f>ROUND(F19,0)</f>
        <v>0</v>
      </c>
      <c r="D19" s="186"/>
      <c r="E19" s="187"/>
      <c r="F19" s="96">
        <f>C18/11</f>
        <v>0</v>
      </c>
    </row>
    <row r="20" spans="1:5" ht="17.25" customHeight="1">
      <c r="A20" s="67"/>
      <c r="B20" s="67"/>
      <c r="C20" s="55"/>
      <c r="D20" s="55"/>
      <c r="E20" s="55"/>
    </row>
    <row r="21" spans="1:7" ht="42.75" customHeight="1">
      <c r="A21" s="167" t="s">
        <v>123</v>
      </c>
      <c r="B21" s="167"/>
      <c r="C21" s="167"/>
      <c r="D21" s="167"/>
      <c r="E21" s="167"/>
      <c r="F21" s="167"/>
      <c r="G21" s="167"/>
    </row>
    <row r="22" spans="1:8" ht="22.5" customHeight="1" thickBot="1">
      <c r="A22" s="118"/>
      <c r="B22" s="119"/>
      <c r="C22" s="119"/>
      <c r="D22" s="119"/>
      <c r="E22" s="119"/>
      <c r="F22" s="119"/>
      <c r="G22" s="119"/>
      <c r="H22" s="105"/>
    </row>
    <row r="23" spans="1:7" ht="15" customHeight="1">
      <c r="A23" s="64"/>
      <c r="B23" s="64"/>
      <c r="C23" s="64"/>
      <c r="D23" s="64"/>
      <c r="E23" s="64"/>
      <c r="F23" s="64"/>
      <c r="G23" s="64"/>
    </row>
    <row r="24" spans="1:7" s="66" customFormat="1" ht="31.5" customHeight="1">
      <c r="A24" s="166" t="s">
        <v>130</v>
      </c>
      <c r="B24" s="166"/>
      <c r="C24" s="166"/>
      <c r="D24" s="166"/>
      <c r="E24" s="166"/>
      <c r="F24" s="166"/>
      <c r="G24" s="166"/>
    </row>
    <row r="25" spans="1:7" s="69" customFormat="1" ht="15" customHeight="1">
      <c r="A25" s="68"/>
      <c r="B25" s="68"/>
      <c r="C25" s="68"/>
      <c r="D25" s="68"/>
      <c r="E25" s="68"/>
      <c r="F25" s="68"/>
      <c r="G25" s="68"/>
    </row>
    <row r="26" spans="1:7" s="69" customFormat="1" ht="15" customHeight="1">
      <c r="A26" s="68"/>
      <c r="B26" s="68"/>
      <c r="C26" s="68"/>
      <c r="D26" s="68"/>
      <c r="E26" s="68"/>
      <c r="F26" s="83" t="s">
        <v>133</v>
      </c>
      <c r="G26" s="97" t="s">
        <v>149</v>
      </c>
    </row>
    <row r="27" spans="1:7" s="69" customFormat="1" ht="15" customHeight="1">
      <c r="A27" s="68"/>
      <c r="B27" s="68"/>
      <c r="C27" s="68"/>
      <c r="D27" s="68"/>
      <c r="E27" s="68"/>
      <c r="F27" s="83"/>
      <c r="G27" s="84"/>
    </row>
    <row r="28" spans="1:7" s="82" customFormat="1" ht="15" customHeight="1">
      <c r="A28" s="159">
        <f>C6</f>
        <v>0</v>
      </c>
      <c r="B28" s="159"/>
      <c r="C28" s="79"/>
      <c r="D28" s="79"/>
      <c r="F28" s="80" t="s">
        <v>145</v>
      </c>
      <c r="G28" s="81"/>
    </row>
    <row r="29" spans="1:7" s="66" customFormat="1" ht="15" customHeight="1">
      <c r="A29" s="71"/>
      <c r="B29" s="71"/>
      <c r="C29" s="70"/>
      <c r="D29" s="70"/>
      <c r="F29" s="77" t="s">
        <v>146</v>
      </c>
      <c r="G29" s="72"/>
    </row>
    <row r="30" spans="1:7" s="66" customFormat="1" ht="15" customHeight="1">
      <c r="A30" s="66" t="s">
        <v>132</v>
      </c>
      <c r="B30" s="71"/>
      <c r="C30" s="70"/>
      <c r="D30" s="70"/>
      <c r="F30" s="76" t="s">
        <v>144</v>
      </c>
      <c r="G30" s="75"/>
    </row>
    <row r="31" spans="1:7" s="66" customFormat="1" ht="15" customHeight="1">
      <c r="A31" s="66">
        <f>C7</f>
        <v>0</v>
      </c>
      <c r="B31" s="71"/>
      <c r="C31" s="70"/>
      <c r="D31" s="70"/>
      <c r="F31" s="76" t="s">
        <v>147</v>
      </c>
      <c r="G31" s="76"/>
    </row>
    <row r="32" spans="2:7" s="66" customFormat="1" ht="15" customHeight="1">
      <c r="B32" s="71"/>
      <c r="C32" s="70"/>
      <c r="D32" s="70"/>
      <c r="F32" s="78" t="s">
        <v>148</v>
      </c>
      <c r="G32" s="74"/>
    </row>
    <row r="33" spans="1:9" s="66" customFormat="1" ht="15" customHeight="1">
      <c r="A33" s="73" t="s">
        <v>125</v>
      </c>
      <c r="B33" s="73"/>
      <c r="C33" s="73"/>
      <c r="D33" s="73"/>
      <c r="E33" s="73"/>
      <c r="F33" s="73"/>
      <c r="G33" s="73"/>
      <c r="H33" s="73"/>
      <c r="I33" s="73"/>
    </row>
    <row r="34" spans="1:9" s="66" customFormat="1" ht="15" customHeight="1">
      <c r="A34" s="73"/>
      <c r="B34" s="73"/>
      <c r="C34" s="73"/>
      <c r="D34" s="73"/>
      <c r="E34" s="73"/>
      <c r="F34" s="73"/>
      <c r="G34" s="73"/>
      <c r="H34" s="73"/>
      <c r="I34" s="73"/>
    </row>
    <row r="35" spans="1:7" s="66" customFormat="1" ht="15" customHeight="1">
      <c r="A35" s="85" t="s">
        <v>126</v>
      </c>
      <c r="B35" s="86" t="s">
        <v>156</v>
      </c>
      <c r="C35" s="173" t="s">
        <v>128</v>
      </c>
      <c r="D35" s="173"/>
      <c r="E35" s="173"/>
      <c r="F35" s="85" t="s">
        <v>129</v>
      </c>
      <c r="G35" s="88" t="s">
        <v>134</v>
      </c>
    </row>
    <row r="36" spans="1:7" s="66" customFormat="1" ht="15" customHeight="1">
      <c r="A36" s="98" t="s">
        <v>141</v>
      </c>
      <c r="B36" s="89">
        <f>C5</f>
        <v>0</v>
      </c>
      <c r="C36" s="174">
        <f>C4</f>
        <v>0</v>
      </c>
      <c r="D36" s="175"/>
      <c r="E36" s="176"/>
      <c r="F36" s="90" t="s">
        <v>142</v>
      </c>
      <c r="G36" s="91">
        <f>C18</f>
        <v>0</v>
      </c>
    </row>
    <row r="37" s="66" customFormat="1" ht="15" customHeight="1"/>
    <row r="38" s="66" customFormat="1" ht="15" customHeight="1"/>
    <row r="39" spans="3:7" ht="15" customHeight="1">
      <c r="C39" s="87" t="s">
        <v>135</v>
      </c>
      <c r="D39" s="87" t="s">
        <v>136</v>
      </c>
      <c r="E39" s="87" t="s">
        <v>137</v>
      </c>
      <c r="F39" s="88" t="s">
        <v>138</v>
      </c>
      <c r="G39" s="88" t="s">
        <v>157</v>
      </c>
    </row>
    <row r="40" spans="2:7" ht="15" customHeight="1">
      <c r="B40" s="65"/>
      <c r="C40" s="60" t="s">
        <v>143</v>
      </c>
      <c r="D40" s="92">
        <f>C18</f>
        <v>0</v>
      </c>
      <c r="E40" s="92">
        <f>C19</f>
        <v>0</v>
      </c>
      <c r="F40" s="92">
        <v>0</v>
      </c>
      <c r="G40" s="92">
        <f>C17</f>
        <v>0</v>
      </c>
    </row>
    <row r="41" ht="15" customHeight="1"/>
    <row r="42" ht="15" customHeight="1"/>
    <row r="43" ht="13.5">
      <c r="A43" t="s">
        <v>139</v>
      </c>
    </row>
    <row r="44" ht="13.5">
      <c r="A44" t="s">
        <v>140</v>
      </c>
    </row>
  </sheetData>
  <sheetProtection/>
  <mergeCells count="35">
    <mergeCell ref="A21:G21"/>
    <mergeCell ref="A24:G24"/>
    <mergeCell ref="A28:B28"/>
    <mergeCell ref="C35:E35"/>
    <mergeCell ref="C36:E36"/>
    <mergeCell ref="A18:B18"/>
    <mergeCell ref="C18:E18"/>
    <mergeCell ref="A19:B19"/>
    <mergeCell ref="C19:E19"/>
    <mergeCell ref="A13:B13"/>
    <mergeCell ref="C13:E13"/>
    <mergeCell ref="A14:B14"/>
    <mergeCell ref="C14:E14"/>
    <mergeCell ref="A17:B17"/>
    <mergeCell ref="C17:E17"/>
    <mergeCell ref="A9:B9"/>
    <mergeCell ref="C9:G9"/>
    <mergeCell ref="A10:G10"/>
    <mergeCell ref="A11:B11"/>
    <mergeCell ref="C11:E11"/>
    <mergeCell ref="A12:B12"/>
    <mergeCell ref="C12:E12"/>
    <mergeCell ref="A6:B6"/>
    <mergeCell ref="C6:G6"/>
    <mergeCell ref="A7:B7"/>
    <mergeCell ref="C7:G7"/>
    <mergeCell ref="A8:B8"/>
    <mergeCell ref="C8:G8"/>
    <mergeCell ref="A1:G1"/>
    <mergeCell ref="A2:G2"/>
    <mergeCell ref="C3:G3"/>
    <mergeCell ref="A4:B4"/>
    <mergeCell ref="C4:G4"/>
    <mergeCell ref="A5:B5"/>
    <mergeCell ref="C5:G5"/>
  </mergeCells>
  <hyperlinks>
    <hyperlink ref="F11" r:id="rId1" display="銀行コード（4桁）"/>
    <hyperlink ref="F12" r:id="rId2" display="支店コード（3桁）"/>
  </hyperlinks>
  <printOptions/>
  <pageMargins left="0.93" right="0.7" top="0.75" bottom="0.49" header="0.3" footer="0.45"/>
  <pageSetup fitToHeight="1" fitToWidth="1" horizontalDpi="1200" verticalDpi="1200" orientation="portrait" paperSize="9" scale="89" r:id="rId4"/>
  <drawing r:id="rId3"/>
</worksheet>
</file>

<file path=xl/worksheets/sheet7.xml><?xml version="1.0" encoding="utf-8"?>
<worksheet xmlns="http://schemas.openxmlformats.org/spreadsheetml/2006/main" xmlns:r="http://schemas.openxmlformats.org/officeDocument/2006/relationships">
  <sheetPr>
    <tabColor rgb="FF66FFFF"/>
    <pageSetUpPr fitToPage="1"/>
  </sheetPr>
  <dimension ref="A1:G27"/>
  <sheetViews>
    <sheetView zoomScalePageLayoutView="0" workbookViewId="0" topLeftCell="A1">
      <selection activeCell="A1" sqref="A1"/>
    </sheetView>
  </sheetViews>
  <sheetFormatPr defaultColWidth="9.140625" defaultRowHeight="15"/>
  <cols>
    <col min="1" max="1" width="18.421875" style="0" bestFit="1" customWidth="1"/>
    <col min="2" max="2" width="39.7109375" style="0" customWidth="1"/>
    <col min="3" max="3" width="15.28125" style="0" bestFit="1" customWidth="1"/>
    <col min="6" max="6" width="10.421875" style="0" bestFit="1" customWidth="1"/>
  </cols>
  <sheetData>
    <row r="1" spans="1:5" ht="36.75" customHeight="1">
      <c r="A1" t="s">
        <v>89</v>
      </c>
      <c r="B1" s="154" t="s">
        <v>93</v>
      </c>
      <c r="C1" s="154"/>
      <c r="D1" s="154"/>
      <c r="E1" s="154"/>
    </row>
    <row r="2" spans="1:5" ht="27" customHeight="1">
      <c r="A2" s="44" t="s">
        <v>119</v>
      </c>
      <c r="B2" s="189"/>
      <c r="C2" s="189"/>
      <c r="D2" s="189"/>
      <c r="E2" s="189"/>
    </row>
    <row r="3" spans="1:5" ht="27" customHeight="1">
      <c r="A3" s="44" t="s">
        <v>54</v>
      </c>
      <c r="B3" s="189"/>
      <c r="C3" s="189"/>
      <c r="D3" s="189"/>
      <c r="E3" s="189"/>
    </row>
    <row r="4" spans="1:5" ht="27" customHeight="1">
      <c r="A4" s="44" t="s">
        <v>90</v>
      </c>
      <c r="B4" s="189"/>
      <c r="C4" s="189"/>
      <c r="D4" s="189"/>
      <c r="E4" s="189"/>
    </row>
    <row r="5" spans="1:5" ht="27" customHeight="1">
      <c r="A5" s="44" t="s">
        <v>41</v>
      </c>
      <c r="B5" s="189"/>
      <c r="C5" s="189"/>
      <c r="D5" s="189"/>
      <c r="E5" s="189"/>
    </row>
    <row r="6" spans="1:5" ht="27" customHeight="1">
      <c r="A6" s="44" t="s">
        <v>49</v>
      </c>
      <c r="B6" s="189"/>
      <c r="C6" s="189"/>
      <c r="D6" s="189"/>
      <c r="E6" s="189"/>
    </row>
    <row r="7" spans="1:5" ht="27" customHeight="1">
      <c r="A7" s="145" t="s">
        <v>44</v>
      </c>
      <c r="B7" s="145"/>
      <c r="C7" s="145"/>
      <c r="D7" s="145"/>
      <c r="E7" s="145"/>
    </row>
    <row r="8" spans="1:5" ht="27" customHeight="1">
      <c r="A8" s="44" t="s">
        <v>45</v>
      </c>
      <c r="B8" s="25"/>
      <c r="C8" s="22" t="s">
        <v>50</v>
      </c>
      <c r="D8" s="156"/>
      <c r="E8" s="156"/>
    </row>
    <row r="9" spans="1:5" ht="27" customHeight="1">
      <c r="A9" s="44" t="s">
        <v>46</v>
      </c>
      <c r="B9" s="25"/>
      <c r="C9" s="22" t="s">
        <v>51</v>
      </c>
      <c r="D9" s="156"/>
      <c r="E9" s="156"/>
    </row>
    <row r="10" spans="1:5" ht="27" customHeight="1">
      <c r="A10" s="44" t="s">
        <v>47</v>
      </c>
      <c r="B10" s="25"/>
      <c r="C10" s="44" t="s">
        <v>60</v>
      </c>
      <c r="D10" s="157" t="s">
        <v>170</v>
      </c>
      <c r="E10" s="157"/>
    </row>
    <row r="11" spans="1:5" ht="27" customHeight="1">
      <c r="A11" s="44" t="s">
        <v>91</v>
      </c>
      <c r="B11" s="25"/>
      <c r="C11" s="44" t="s">
        <v>52</v>
      </c>
      <c r="D11" s="156"/>
      <c r="E11" s="156"/>
    </row>
    <row r="12" spans="1:5" s="38" customFormat="1" ht="27" customHeight="1">
      <c r="A12" s="26"/>
      <c r="B12" s="36"/>
      <c r="C12" s="26"/>
      <c r="D12" s="37"/>
      <c r="E12" s="37"/>
    </row>
    <row r="13" spans="1:2" ht="21.75" customHeight="1">
      <c r="A13" s="28" t="s">
        <v>92</v>
      </c>
      <c r="B13" t="s">
        <v>86</v>
      </c>
    </row>
    <row r="14" spans="1:6" ht="54" customHeight="1">
      <c r="A14" s="47"/>
      <c r="B14" s="188" t="s">
        <v>118</v>
      </c>
      <c r="C14" s="188"/>
      <c r="D14" s="188"/>
      <c r="E14" s="188"/>
      <c r="F14" s="188"/>
    </row>
    <row r="15" spans="1:6" ht="29.25" customHeight="1">
      <c r="A15" s="28"/>
      <c r="B15" s="180" t="s">
        <v>85</v>
      </c>
      <c r="C15" s="180"/>
      <c r="D15" s="180"/>
      <c r="E15" s="180"/>
      <c r="F15" s="180"/>
    </row>
    <row r="16" spans="1:7" ht="27" customHeight="1">
      <c r="A16" s="44" t="s">
        <v>82</v>
      </c>
      <c r="B16" s="44" t="s">
        <v>81</v>
      </c>
      <c r="C16" s="44" t="s">
        <v>62</v>
      </c>
      <c r="D16" s="45" t="s">
        <v>83</v>
      </c>
      <c r="E16" s="158" t="s">
        <v>64</v>
      </c>
      <c r="F16" s="158"/>
      <c r="G16" s="26" t="s">
        <v>75</v>
      </c>
    </row>
    <row r="17" spans="1:7" ht="27" customHeight="1">
      <c r="A17" s="39" t="s">
        <v>87</v>
      </c>
      <c r="B17" s="39" t="s">
        <v>88</v>
      </c>
      <c r="C17" s="40">
        <v>4400</v>
      </c>
      <c r="D17" s="41">
        <v>44743</v>
      </c>
      <c r="E17" s="151"/>
      <c r="F17" s="151"/>
      <c r="G17" s="43" t="s">
        <v>84</v>
      </c>
    </row>
    <row r="18" spans="1:6" ht="27" customHeight="1">
      <c r="A18" s="39"/>
      <c r="B18" s="29" t="s">
        <v>80</v>
      </c>
      <c r="C18" s="40"/>
      <c r="D18" s="41"/>
      <c r="E18" s="153"/>
      <c r="F18" s="153"/>
    </row>
    <row r="19" spans="1:7" ht="27" customHeight="1">
      <c r="A19" s="39"/>
      <c r="B19" s="39"/>
      <c r="C19" s="40"/>
      <c r="D19" s="42"/>
      <c r="E19" s="151"/>
      <c r="F19" s="151"/>
      <c r="G19" s="43"/>
    </row>
    <row r="20" spans="1:7" ht="27" customHeight="1">
      <c r="A20" s="39"/>
      <c r="B20" s="39"/>
      <c r="C20" s="40"/>
      <c r="D20" s="41"/>
      <c r="E20" s="151"/>
      <c r="F20" s="151"/>
      <c r="G20" s="43"/>
    </row>
    <row r="21" spans="1:6" ht="27" customHeight="1">
      <c r="A21" s="29"/>
      <c r="B21" s="29"/>
      <c r="C21" s="31"/>
      <c r="D21" s="30"/>
      <c r="E21" s="151"/>
      <c r="F21" s="151"/>
    </row>
    <row r="22" spans="1:6" ht="27" customHeight="1">
      <c r="A22" s="29"/>
      <c r="B22" s="29"/>
      <c r="C22" s="31"/>
      <c r="D22" s="30"/>
      <c r="E22" s="151"/>
      <c r="F22" s="151"/>
    </row>
    <row r="23" spans="1:6" ht="27" customHeight="1">
      <c r="A23" s="29"/>
      <c r="B23" s="29"/>
      <c r="C23" s="31"/>
      <c r="D23" s="30"/>
      <c r="E23" s="151"/>
      <c r="F23" s="151"/>
    </row>
    <row r="24" spans="1:6" ht="27" customHeight="1">
      <c r="A24" s="29"/>
      <c r="B24" s="29"/>
      <c r="C24" s="31"/>
      <c r="D24" s="30"/>
      <c r="E24" s="151"/>
      <c r="F24" s="151"/>
    </row>
    <row r="25" spans="1:6" ht="27" customHeight="1">
      <c r="A25" s="29"/>
      <c r="B25" s="29"/>
      <c r="C25" s="31"/>
      <c r="D25" s="30"/>
      <c r="E25" s="151"/>
      <c r="F25" s="151"/>
    </row>
    <row r="26" spans="1:6" ht="27" customHeight="1" thickBot="1">
      <c r="A26" s="32"/>
      <c r="B26" s="32"/>
      <c r="C26" s="33"/>
      <c r="D26" s="34"/>
      <c r="E26" s="152"/>
      <c r="F26" s="152"/>
    </row>
    <row r="27" spans="1:6" ht="27" customHeight="1">
      <c r="A27" s="148" t="s">
        <v>65</v>
      </c>
      <c r="B27" s="150"/>
      <c r="C27" s="35">
        <f>SUM(C17:C26)</f>
        <v>4400</v>
      </c>
      <c r="D27" s="148"/>
      <c r="E27" s="149"/>
      <c r="F27" s="150"/>
    </row>
  </sheetData>
  <sheetProtection/>
  <mergeCells count="26">
    <mergeCell ref="B1:E1"/>
    <mergeCell ref="B2:E2"/>
    <mergeCell ref="B3:E3"/>
    <mergeCell ref="B4:E4"/>
    <mergeCell ref="B5:E5"/>
    <mergeCell ref="B6:E6"/>
    <mergeCell ref="A7:E7"/>
    <mergeCell ref="D8:E8"/>
    <mergeCell ref="D9:E9"/>
    <mergeCell ref="D10:E10"/>
    <mergeCell ref="D11:E11"/>
    <mergeCell ref="E16:F16"/>
    <mergeCell ref="B15:F15"/>
    <mergeCell ref="B14:F14"/>
    <mergeCell ref="E17:F17"/>
    <mergeCell ref="E18:F18"/>
    <mergeCell ref="E19:F19"/>
    <mergeCell ref="E20:F20"/>
    <mergeCell ref="E21:F21"/>
    <mergeCell ref="E22:F22"/>
    <mergeCell ref="E23:F23"/>
    <mergeCell ref="E24:F24"/>
    <mergeCell ref="E25:F25"/>
    <mergeCell ref="E26:F26"/>
    <mergeCell ref="A27:B27"/>
    <mergeCell ref="D27:F27"/>
  </mergeCells>
  <hyperlinks>
    <hyperlink ref="C8" r:id="rId1" display="銀行コード（4桁）"/>
    <hyperlink ref="C9" r:id="rId2" display="支店コード（3桁）"/>
  </hyperlinks>
  <printOptions/>
  <pageMargins left="0.25" right="0.25" top="0.75" bottom="0.75" header="0.3" footer="0.3"/>
  <pageSetup fitToHeight="1" fitToWidth="1" horizontalDpi="1200" verticalDpi="1200" orientation="portrait" paperSize="9" scale="91" r:id="rId3"/>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I8" sqref="I8"/>
    </sheetView>
  </sheetViews>
  <sheetFormatPr defaultColWidth="8.8515625" defaultRowHeight="15"/>
  <cols>
    <col min="1" max="1" width="11.421875" style="1" customWidth="1"/>
    <col min="2" max="6" width="9.00390625" style="1" customWidth="1"/>
    <col min="7" max="7" width="8.8515625" style="0" customWidth="1"/>
    <col min="8" max="8" width="2.57421875" style="0" customWidth="1"/>
  </cols>
  <sheetData>
    <row r="1" spans="1:6" ht="13.5">
      <c r="A1" s="7" t="s">
        <v>14</v>
      </c>
      <c r="B1" s="6"/>
      <c r="C1" s="6"/>
      <c r="D1" s="6"/>
      <c r="E1" s="6"/>
      <c r="F1" s="6"/>
    </row>
    <row r="2" spans="1:6" ht="13.5">
      <c r="A2" s="6"/>
      <c r="B2" s="6"/>
      <c r="C2" s="6"/>
      <c r="D2" s="6"/>
      <c r="E2" s="6"/>
      <c r="F2" s="6"/>
    </row>
    <row r="3" ht="13.5">
      <c r="A3" s="2" t="s">
        <v>8</v>
      </c>
    </row>
    <row r="4" spans="1:9" ht="13.5">
      <c r="A4" s="16" t="s">
        <v>36</v>
      </c>
      <c r="C4" s="5"/>
      <c r="I4" s="15" t="s">
        <v>38</v>
      </c>
    </row>
    <row r="5" spans="1:9" ht="13.5">
      <c r="A5" s="14" t="s">
        <v>37</v>
      </c>
      <c r="B5" s="12"/>
      <c r="C5" s="5"/>
      <c r="D5" s="12"/>
      <c r="E5" s="12"/>
      <c r="F5" s="12"/>
      <c r="I5" s="13" t="s">
        <v>11</v>
      </c>
    </row>
    <row r="6" spans="1:11" ht="13.5">
      <c r="A6" s="1" t="s">
        <v>4</v>
      </c>
      <c r="B6" s="4" t="s">
        <v>0</v>
      </c>
      <c r="C6" s="1" t="s">
        <v>3</v>
      </c>
      <c r="D6" s="4" t="s">
        <v>1</v>
      </c>
      <c r="E6" s="4" t="s">
        <v>2</v>
      </c>
      <c r="F6" s="2" t="s">
        <v>7</v>
      </c>
      <c r="I6" s="1" t="s">
        <v>5</v>
      </c>
      <c r="J6" s="2" t="s">
        <v>3</v>
      </c>
      <c r="K6" s="1" t="s">
        <v>6</v>
      </c>
    </row>
    <row r="7" spans="1:11" ht="13.5">
      <c r="A7" s="19">
        <v>10000</v>
      </c>
      <c r="B7" s="4">
        <f>A7/0.8979</f>
        <v>11137.097672346586</v>
      </c>
      <c r="C7" s="17">
        <f>TRUNC(B7*0.1021)</f>
        <v>1137</v>
      </c>
      <c r="D7" s="4">
        <f>B7-C7-A7</f>
        <v>0.09767234658647794</v>
      </c>
      <c r="E7" s="4">
        <f>TRUNC(D7)</f>
        <v>0</v>
      </c>
      <c r="F7" s="17">
        <f>TRUNC(B7-E7)</f>
        <v>11137</v>
      </c>
      <c r="I7" s="18">
        <v>15000</v>
      </c>
      <c r="J7" s="17">
        <f>TRUNC(I7*0.1021)</f>
        <v>1531</v>
      </c>
      <c r="K7" s="17">
        <f>I7-J7</f>
        <v>13469</v>
      </c>
    </row>
    <row r="9" ht="13.5">
      <c r="A9" s="2" t="s">
        <v>9</v>
      </c>
    </row>
    <row r="10" spans="1:9" ht="13.5">
      <c r="A10" s="6" t="s">
        <v>12</v>
      </c>
      <c r="I10" t="s">
        <v>13</v>
      </c>
    </row>
    <row r="11" spans="1:11" ht="13.5">
      <c r="A11" s="1" t="s">
        <v>4</v>
      </c>
      <c r="B11" s="4" t="s">
        <v>0</v>
      </c>
      <c r="C11" s="1" t="s">
        <v>3</v>
      </c>
      <c r="D11" s="4" t="s">
        <v>1</v>
      </c>
      <c r="E11" s="4" t="s">
        <v>2</v>
      </c>
      <c r="F11" s="2" t="s">
        <v>7</v>
      </c>
      <c r="I11" s="1" t="s">
        <v>5</v>
      </c>
      <c r="J11" s="2" t="s">
        <v>3</v>
      </c>
      <c r="K11" s="1" t="s">
        <v>6</v>
      </c>
    </row>
    <row r="12" spans="1:11" ht="13.5">
      <c r="A12" s="19">
        <v>15000</v>
      </c>
      <c r="B12" s="4">
        <f>A12/0.7958</f>
        <v>18848.957024377985</v>
      </c>
      <c r="C12" s="17">
        <f>TRUNC(B12*0.2042)</f>
        <v>3848</v>
      </c>
      <c r="D12" s="4">
        <f>B12-C12-A12</f>
        <v>0.9570243779853627</v>
      </c>
      <c r="E12" s="4">
        <f>TRUNC(D12)</f>
        <v>0</v>
      </c>
      <c r="F12" s="17">
        <f>TRUNC(B12-E12)</f>
        <v>18848</v>
      </c>
      <c r="I12" s="18">
        <v>15000</v>
      </c>
      <c r="J12" s="17">
        <f>TRUNC(I12*0.2042)</f>
        <v>3063</v>
      </c>
      <c r="K12" s="17">
        <f>I12-J12</f>
        <v>11937</v>
      </c>
    </row>
    <row r="15" ht="13.5">
      <c r="A15" s="3" t="s">
        <v>39</v>
      </c>
    </row>
    <row r="16" ht="13.5">
      <c r="A16" s="2" t="s">
        <v>10</v>
      </c>
    </row>
    <row r="17" ht="13.5">
      <c r="A17" s="20" t="s">
        <v>40</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36"/>
  <sheetViews>
    <sheetView zoomScalePageLayoutView="0" workbookViewId="0" topLeftCell="A1">
      <selection activeCell="A1" sqref="A1:G1"/>
    </sheetView>
  </sheetViews>
  <sheetFormatPr defaultColWidth="11.00390625" defaultRowHeight="15"/>
  <cols>
    <col min="1" max="16384" width="11.00390625" style="8" customWidth="1"/>
  </cols>
  <sheetData>
    <row r="1" spans="1:7" ht="20.25" customHeight="1">
      <c r="A1" s="190" t="s">
        <v>31</v>
      </c>
      <c r="B1" s="190"/>
      <c r="C1" s="190"/>
      <c r="D1" s="190"/>
      <c r="E1" s="190"/>
      <c r="F1" s="190"/>
      <c r="G1" s="190"/>
    </row>
    <row r="3" spans="1:7" ht="14.25" thickBot="1">
      <c r="A3" s="11" t="s">
        <v>30</v>
      </c>
      <c r="B3" s="11"/>
      <c r="C3" s="11"/>
      <c r="D3" s="11"/>
      <c r="E3" s="11"/>
      <c r="F3" s="11"/>
      <c r="G3" s="11"/>
    </row>
    <row r="4" spans="1:7" ht="6" customHeight="1">
      <c r="A4" s="10"/>
      <c r="B4" s="10"/>
      <c r="C4" s="10"/>
      <c r="D4" s="10"/>
      <c r="E4" s="10"/>
      <c r="F4" s="10"/>
      <c r="G4" s="10"/>
    </row>
    <row r="5" ht="13.5">
      <c r="A5" s="8" t="s">
        <v>29</v>
      </c>
    </row>
    <row r="6" ht="13.5">
      <c r="A6" s="8" t="s">
        <v>21</v>
      </c>
    </row>
    <row r="7" ht="13.5">
      <c r="A7" s="8" t="s">
        <v>35</v>
      </c>
    </row>
    <row r="8" ht="13.5">
      <c r="A8" s="9" t="s">
        <v>34</v>
      </c>
    </row>
    <row r="10" ht="13.5">
      <c r="A10" s="8" t="s">
        <v>28</v>
      </c>
    </row>
    <row r="11" ht="13.5">
      <c r="A11" s="8" t="s">
        <v>27</v>
      </c>
    </row>
    <row r="12" ht="13.5">
      <c r="A12" s="8" t="s">
        <v>33</v>
      </c>
    </row>
    <row r="13" ht="13.5">
      <c r="A13" s="9" t="s">
        <v>26</v>
      </c>
    </row>
    <row r="15" ht="13.5">
      <c r="A15" s="8" t="s">
        <v>25</v>
      </c>
    </row>
    <row r="16" ht="13.5">
      <c r="A16" s="8" t="s">
        <v>17</v>
      </c>
    </row>
    <row r="17" ht="13.5">
      <c r="A17" s="8" t="s">
        <v>33</v>
      </c>
    </row>
    <row r="18" ht="13.5">
      <c r="A18" s="9" t="s">
        <v>15</v>
      </c>
    </row>
    <row r="19" ht="13.5">
      <c r="A19" s="9"/>
    </row>
    <row r="21" spans="1:7" ht="14.25" thickBot="1">
      <c r="A21" s="11" t="s">
        <v>24</v>
      </c>
      <c r="B21" s="11"/>
      <c r="C21" s="11"/>
      <c r="D21" s="11"/>
      <c r="E21" s="11"/>
      <c r="F21" s="11"/>
      <c r="G21" s="11"/>
    </row>
    <row r="22" spans="1:7" ht="6" customHeight="1">
      <c r="A22" s="10"/>
      <c r="B22" s="10"/>
      <c r="C22" s="10"/>
      <c r="D22" s="10"/>
      <c r="E22" s="10"/>
      <c r="F22" s="10"/>
      <c r="G22" s="10"/>
    </row>
    <row r="23" ht="13.5">
      <c r="A23" s="8" t="s">
        <v>23</v>
      </c>
    </row>
    <row r="24" ht="13.5">
      <c r="A24" s="8" t="s">
        <v>21</v>
      </c>
    </row>
    <row r="25" ht="13.5">
      <c r="A25" s="8" t="s">
        <v>32</v>
      </c>
    </row>
    <row r="26" ht="13.5">
      <c r="A26" s="9" t="s">
        <v>19</v>
      </c>
    </row>
    <row r="28" ht="13.5">
      <c r="A28" s="8" t="s">
        <v>22</v>
      </c>
    </row>
    <row r="29" ht="13.5">
      <c r="A29" s="8" t="s">
        <v>21</v>
      </c>
    </row>
    <row r="30" ht="13.5">
      <c r="A30" s="8" t="s">
        <v>20</v>
      </c>
    </row>
    <row r="31" ht="13.5">
      <c r="A31" s="9" t="s">
        <v>19</v>
      </c>
    </row>
    <row r="33" ht="13.5">
      <c r="A33" s="8" t="s">
        <v>18</v>
      </c>
    </row>
    <row r="34" ht="13.5">
      <c r="A34" s="8" t="s">
        <v>17</v>
      </c>
    </row>
    <row r="35" ht="13.5">
      <c r="A35" s="8" t="s">
        <v>16</v>
      </c>
    </row>
    <row r="36" ht="13.5">
      <c r="A36" s="9" t="s">
        <v>15</v>
      </c>
    </row>
  </sheetData>
  <sheetProtection/>
  <mergeCells count="1">
    <mergeCell ref="A1:G1"/>
  </mergeCells>
  <printOptions/>
  <pageMargins left="0.787" right="0.787" top="0.984" bottom="0.984"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細田</dc:creator>
  <cp:keywords/>
  <dc:description/>
  <cp:lastModifiedBy>watanabe</cp:lastModifiedBy>
  <cp:lastPrinted>2024-01-22T03:02:11Z</cp:lastPrinted>
  <dcterms:created xsi:type="dcterms:W3CDTF">2013-04-10T08:18:17Z</dcterms:created>
  <dcterms:modified xsi:type="dcterms:W3CDTF">2024-01-22T07:43:16Z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